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3335" windowHeight="6150" activeTab="1"/>
  </bookViews>
  <sheets>
    <sheet name="6 класс " sheetId="15" r:id="rId1"/>
    <sheet name="7 класс  " sheetId="14" r:id="rId2"/>
    <sheet name="8 класс " sheetId="13" r:id="rId3"/>
    <sheet name="9 класс" sheetId="12" r:id="rId4"/>
    <sheet name="10 класс" sheetId="16" r:id="rId5"/>
    <sheet name="11 класс" sheetId="11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" i="11"/>
  <c r="P10"/>
  <c r="P11"/>
  <c r="P11" i="16"/>
  <c r="P12"/>
  <c r="P13"/>
  <c r="P14"/>
  <c r="P15"/>
  <c r="P16"/>
  <c r="P17"/>
  <c r="P9"/>
  <c r="P10"/>
  <c r="O18" i="12"/>
  <c r="O17"/>
  <c r="O16"/>
  <c r="O15"/>
  <c r="O14"/>
  <c r="O13"/>
  <c r="O12"/>
  <c r="O11"/>
  <c r="O10"/>
  <c r="O9"/>
  <c r="O18" i="14"/>
  <c r="O17"/>
  <c r="O16"/>
  <c r="O15"/>
  <c r="O14"/>
  <c r="O13"/>
  <c r="O12"/>
  <c r="O11"/>
  <c r="O10"/>
  <c r="O9"/>
  <c r="M12" i="15"/>
  <c r="M11"/>
  <c r="M10"/>
  <c r="M9"/>
  <c r="O10" i="13" l="1"/>
  <c r="O9"/>
  <c r="O15"/>
  <c r="O11"/>
  <c r="O14"/>
  <c r="O13"/>
  <c r="O12"/>
  <c r="M15" i="14"/>
  <c r="M14"/>
  <c r="M17"/>
  <c r="M9"/>
  <c r="M12"/>
  <c r="M11"/>
  <c r="M10"/>
  <c r="M18"/>
  <c r="M13"/>
  <c r="M16"/>
</calcChain>
</file>

<file path=xl/sharedStrings.xml><?xml version="1.0" encoding="utf-8"?>
<sst xmlns="http://schemas.openxmlformats.org/spreadsheetml/2006/main" count="394" uniqueCount="156">
  <si>
    <t xml:space="preserve">  Протокол школьного  этапа всероссийской олимпиады школьников по обществознанию в 6 классе</t>
  </si>
  <si>
    <t>Приложение №10</t>
  </si>
  <si>
    <t xml:space="preserve">Адрес ОО:  413503 Саратовская обл., г. Ершов, ул.XXII съезда партии, д.23Б									</t>
  </si>
  <si>
    <t>Дата : 07.10.2020</t>
  </si>
  <si>
    <t>Присутствовали:    3     члена жюри</t>
  </si>
  <si>
    <t>Отсутствовали:</t>
  </si>
  <si>
    <t>Повестка: проверка олимпиадных работ школьного этапа всероссийской олимпиады школьников по обществознанию в 6 классе</t>
  </si>
  <si>
    <t>Решили: утвердить результаты школьного этапа всероссийской олимпиады школьников по по обществознанию в 6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</si>
  <si>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</si>
  <si>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</si>
  <si>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</si>
  <si>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</si>
  <si>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</si>
  <si>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</si>
  <si>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1  задание</t>
  </si>
  <si>
    <t>2 задание</t>
  </si>
  <si>
    <t>3 задание</t>
  </si>
  <si>
    <t>4 задание</t>
  </si>
  <si>
    <t>5 задание</t>
  </si>
  <si>
    <t>6 задание</t>
  </si>
  <si>
    <t>Сумма баллов</t>
  </si>
  <si>
    <t>апелляция</t>
  </si>
  <si>
    <t>Итого</t>
  </si>
  <si>
    <t>Рейтинг</t>
  </si>
  <si>
    <t>Статус участника</t>
  </si>
  <si>
    <t>Бурцева Анна Александровна</t>
  </si>
  <si>
    <t>6А</t>
  </si>
  <si>
    <t>ОБ-601</t>
  </si>
  <si>
    <t>МОУ "СОШ №1 г. Ершова"</t>
  </si>
  <si>
    <t>Воронина Анна Сергеевна</t>
  </si>
  <si>
    <t>призёр</t>
  </si>
  <si>
    <t>Дубовицкая Валерия Владимировна</t>
  </si>
  <si>
    <t>ОБ-602</t>
  </si>
  <si>
    <t>Степакина Виктория Владимировна</t>
  </si>
  <si>
    <t>ОБ-603</t>
  </si>
  <si>
    <t>Тюлегенова Алина Эльдаровна</t>
  </si>
  <si>
    <t>ОБ-604</t>
  </si>
  <si>
    <t>участник</t>
  </si>
  <si>
    <t>Максимальное количество баллов: 80</t>
  </si>
  <si>
    <t>Председатель жюри:</t>
  </si>
  <si>
    <t>Члены жюри:</t>
  </si>
  <si>
    <t xml:space="preserve">Р.Р. Айтмухамбетова </t>
  </si>
  <si>
    <t>А.С. Воронина</t>
  </si>
  <si>
    <t>В.Р. Труфанова</t>
  </si>
  <si>
    <t xml:space="preserve">  Протокол школьного  этапа всероссийской олимпиады школьников по обществознанию в 7 классе</t>
  </si>
  <si>
    <t>Присутствовали:    3    члена жюри</t>
  </si>
  <si>
    <t>Повестка: проверка олимпиадных работ школьного этапа всероссийской олимпиады школьников по обществознанию в 7 классе</t>
  </si>
  <si>
    <t>Решили: утвердить результаты школьного этапа всероссийской олимпиады школьников по обществознанию в 7 классе</t>
  </si>
  <si>
    <t>Смирнова Виктория Васильевна</t>
  </si>
  <si>
    <t>7Б</t>
  </si>
  <si>
    <t>ОБ-7Б07</t>
  </si>
  <si>
    <t>Труфанова Венера Рустямовна</t>
  </si>
  <si>
    <t>победитель</t>
  </si>
  <si>
    <t>Игошева Валерия Сергеевна</t>
  </si>
  <si>
    <t>ОБ-7Б04</t>
  </si>
  <si>
    <t>Кравцова Анастасия Алексеевна</t>
  </si>
  <si>
    <t>ОБ-7Б05</t>
  </si>
  <si>
    <t>Назарова Екатерина Денисовна</t>
  </si>
  <si>
    <t>ОБ-7Б06</t>
  </si>
  <si>
    <t>Бубнова Ангелина Максимовна</t>
  </si>
  <si>
    <t>ОБ-7Б02</t>
  </si>
  <si>
    <t>Чипиго Антонина Алексеевна</t>
  </si>
  <si>
    <t>ОБ-7Б09</t>
  </si>
  <si>
    <t>Шмарина Виктория Руслановна</t>
  </si>
  <si>
    <t>ОБ-7Б10</t>
  </si>
  <si>
    <t>Аксенова Анна Васильевна</t>
  </si>
  <si>
    <t>ОБ-7Б01</t>
  </si>
  <si>
    <t>Тучков Денис Александрович</t>
  </si>
  <si>
    <t>ОБ-7Б08</t>
  </si>
  <si>
    <t>Гайворонская Ольга Сергеевна</t>
  </si>
  <si>
    <t>ОБ-7Б03</t>
  </si>
  <si>
    <t xml:space="preserve">  Протокол школьного  этапа всероссийской олимпиады школьников по обществознанию в 8 классе</t>
  </si>
  <si>
    <t>Присутствовали:   3      члена жюри</t>
  </si>
  <si>
    <t>Повестка: проверка олимпиадных работ школьного этапа всероссийской олимпиады школьников по  обществознанию в 8 классе</t>
  </si>
  <si>
    <t>Решили: утвердить результаты школьного этапа всероссийской олимпиады школьников по обществознанию в 8 классе</t>
  </si>
  <si>
    <t>Сарсенгалиев Денис Олегович</t>
  </si>
  <si>
    <t>ОБ-806</t>
  </si>
  <si>
    <t>Кабделова Камила Талгатовна</t>
  </si>
  <si>
    <t>ОБ-807</t>
  </si>
  <si>
    <t>Ковылин Илья Алексеевич</t>
  </si>
  <si>
    <t>ОБ-804</t>
  </si>
  <si>
    <t>Бутикенов Егор Ерсаинович</t>
  </si>
  <si>
    <t>ОБ-801</t>
  </si>
  <si>
    <t>Вагина Анастасия  Евгеньевна</t>
  </si>
  <si>
    <t>ОБ-802</t>
  </si>
  <si>
    <t>Вагнер Иван Евгеньевич</t>
  </si>
  <si>
    <t>ОБ-803</t>
  </si>
  <si>
    <t>Пуртов Алексей Алексеевич</t>
  </si>
  <si>
    <t>ОБ-805</t>
  </si>
  <si>
    <t>Максимальное количество баллов: 100</t>
  </si>
  <si>
    <t xml:space="preserve">  Протокол школьного  этапа всероссийской олимпиады школьников по обществознанию в 9 классе</t>
  </si>
  <si>
    <t xml:space="preserve">Адрес ОО: 413503 Саратовская обл., г. Ершов, ул.XXII съезда партии, д.23Б			</t>
  </si>
  <si>
    <t>Дата :</t>
  </si>
  <si>
    <t xml:space="preserve">  07.10.20</t>
  </si>
  <si>
    <t>Присутствовали:     3    члена жюри</t>
  </si>
  <si>
    <t>Повестка: проверка олимпиадных работ школьного этапа всероссийской олимпиады школьников по обществознанию в 9 классе</t>
  </si>
  <si>
    <t>Решили: утвердить результаты школьного этапа всероссийской олимпиады школьников по обществознаниюв 9 классе</t>
  </si>
  <si>
    <t>Стружко Полина Сергеевна</t>
  </si>
  <si>
    <t>9А</t>
  </si>
  <si>
    <t>ОБ-905</t>
  </si>
  <si>
    <t>Сычёва Кристина Алексеевна</t>
  </si>
  <si>
    <t>ОБ-906</t>
  </si>
  <si>
    <t>Ганзюк Татьяна Сергеевна</t>
  </si>
  <si>
    <t>ОБ-903</t>
  </si>
  <si>
    <t xml:space="preserve">Агаян Натали Сасуновна </t>
  </si>
  <si>
    <t>ОБ-902</t>
  </si>
  <si>
    <t>Абишева Алина Алексеевна</t>
  </si>
  <si>
    <t>ОБ-901</t>
  </si>
  <si>
    <t>Трофимова Александра Игоревна</t>
  </si>
  <si>
    <t>ОБ-907</t>
  </si>
  <si>
    <t>Лихачёва Дарья Юрьевна</t>
  </si>
  <si>
    <t>ОБ-904</t>
  </si>
  <si>
    <t>Бикситова Лиана Шукаргалиевна</t>
  </si>
  <si>
    <t>9Ю</t>
  </si>
  <si>
    <t>ОБ-900</t>
  </si>
  <si>
    <t>филиал МОУ "СОШ №1 г. Ершова" в п. Южный</t>
  </si>
  <si>
    <t>Семихин Сергей Вячеславович</t>
  </si>
  <si>
    <t>ОБ-909</t>
  </si>
  <si>
    <t>Шиловский Александр Сергеевич</t>
  </si>
  <si>
    <t>ОБ-908</t>
  </si>
  <si>
    <t xml:space="preserve">  Протокол школьного  этапа всероссийской олимпиады школьников по обществознанию в 10 классе</t>
  </si>
  <si>
    <t xml:space="preserve">          07.10.20</t>
  </si>
  <si>
    <t>Присутствовали:         членов жюри</t>
  </si>
  <si>
    <t>Повестка: проверка олимпиадных работ школьного этапа всероссийской олимпиады школьников по обществознанию в 10 классе</t>
  </si>
  <si>
    <t>Решили: утвердить результаты школьного этапа всероссийской олимпиады школьников по обществознанию в 10 классе</t>
  </si>
  <si>
    <t>Полин Игорь Евгеньевич</t>
  </si>
  <si>
    <t>ОБ-105</t>
  </si>
  <si>
    <t>Айтмухамбетова Райся Рашидовна</t>
  </si>
  <si>
    <t>Пригородова Дарья Алексеевна</t>
  </si>
  <si>
    <t>ОБ-106</t>
  </si>
  <si>
    <t xml:space="preserve">Погорелов Данила Владимирович </t>
  </si>
  <si>
    <t>ОБ-104</t>
  </si>
  <si>
    <t>Афанасенко Арина Владимировна</t>
  </si>
  <si>
    <t>ОБ-101</t>
  </si>
  <si>
    <t xml:space="preserve"> Пантелеев Илья Витальевич</t>
  </si>
  <si>
    <t>ОБ-103</t>
  </si>
  <si>
    <t>Тимофеева Ангелина Алексеевна</t>
  </si>
  <si>
    <t>ОБ-108</t>
  </si>
  <si>
    <t>Жуламанова Алина Амантаевна</t>
  </si>
  <si>
    <t>ОБ-102</t>
  </si>
  <si>
    <t xml:space="preserve">Смирнова Дарья Васильевна </t>
  </si>
  <si>
    <t>ОБ-107</t>
  </si>
  <si>
    <t>Шутарева Екатерина Николаевна</t>
  </si>
  <si>
    <t>ОБ-109</t>
  </si>
  <si>
    <t xml:space="preserve">  Протокол школьного  этапа всероссийской олимпиады школьников по обществознанию в 11 классе</t>
  </si>
  <si>
    <t xml:space="preserve">           07.10.20</t>
  </si>
  <si>
    <t>Присутствовали:        3  члена жюри</t>
  </si>
  <si>
    <t>Повестка: проверка олимпиадных работ школьного этапа всероссийской олимпиады школьников по обществознанию в 11 классе</t>
  </si>
  <si>
    <t>Решили: утвердить результаты школьного этапа всероссийской олимпиады школьников по обществознанию в 11 классе</t>
  </si>
  <si>
    <t>Шпак Полина Васильевна</t>
  </si>
  <si>
    <t>ОБ-1103</t>
  </si>
  <si>
    <t>Полковникова Виктория Михайловна</t>
  </si>
  <si>
    <t>ОБ-1101</t>
  </si>
  <si>
    <t>Толстошеев Егор Анатольевич</t>
  </si>
  <si>
    <t>ОБ-1102</t>
  </si>
  <si>
    <t>Левченко Екатерина Сергеевна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</si>
</sst>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0" xfId="0" applyFont="1"/>
    <xf numFmtId="0" fontId="5" fillId="0" borderId="3" xfId="0" applyFont="1" applyBorder="1"/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Fill="1" applyAlignment="1">
      <alignment horizontal="left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7" fillId="0" borderId="0" xfId="1" applyFont="1" applyFill="1" applyAlignment="1">
      <alignment horizontal="left" vertical="center" wrapText="1"/>
    </xf>
    <xf numFmtId="0" fontId="7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0" fontId="7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center" vertical="top"/>
    </xf>
    <xf numFmtId="0" fontId="7" fillId="0" borderId="2" xfId="5" applyFont="1" applyBorder="1" applyAlignment="1">
      <alignment horizontal="center" vertical="center" wrapText="1"/>
    </xf>
    <xf numFmtId="0" fontId="7" fillId="0" borderId="2" xfId="5" applyFont="1" applyBorder="1" applyAlignment="1">
      <alignment horizontal="left" vertical="center" wrapText="1"/>
    </xf>
    <xf numFmtId="0" fontId="7" fillId="0" borderId="2" xfId="5" applyFont="1" applyBorder="1" applyAlignment="1">
      <alignment horizontal="center" vertical="center" textRotation="90" wrapText="1"/>
    </xf>
    <xf numFmtId="0" fontId="9" fillId="0" borderId="1" xfId="5" applyFont="1" applyBorder="1" applyAlignment="1">
      <alignment horizontal="center" vertical="center" textRotation="90" wrapText="1"/>
    </xf>
    <xf numFmtId="0" fontId="7" fillId="0" borderId="1" xfId="5" applyFont="1" applyBorder="1" applyAlignment="1">
      <alignment horizontal="center" vertical="center" textRotation="90" wrapText="1"/>
    </xf>
    <xf numFmtId="0" fontId="9" fillId="0" borderId="1" xfId="5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10" fillId="0" borderId="0" xfId="6" applyFont="1" applyFill="1" applyBorder="1" applyAlignment="1">
      <alignment horizontal="center" wrapText="1"/>
    </xf>
    <xf numFmtId="0" fontId="10" fillId="0" borderId="0" xfId="6" applyFont="1" applyFill="1" applyBorder="1" applyAlignment="1">
      <alignment horizontal="left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6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9" fillId="0" borderId="2" xfId="5" applyFont="1" applyBorder="1" applyAlignment="1">
      <alignment horizontal="center" vertical="center" textRotation="90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9" fillId="0" borderId="2" xfId="5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/>
    <xf numFmtId="0" fontId="7" fillId="0" borderId="4" xfId="5" applyFont="1" applyBorder="1" applyAlignment="1">
      <alignment horizontal="left" vertical="center" wrapText="1"/>
    </xf>
    <xf numFmtId="0" fontId="7" fillId="0" borderId="3" xfId="5" applyFont="1" applyBorder="1" applyAlignment="1">
      <alignment horizontal="center" vertical="center" textRotation="90" wrapText="1"/>
    </xf>
    <xf numFmtId="0" fontId="7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textRotation="90" wrapText="1"/>
    </xf>
    <xf numFmtId="0" fontId="9" fillId="0" borderId="3" xfId="5" applyFont="1" applyBorder="1" applyAlignment="1">
      <alignment horizontal="center" vertical="top" wrapText="1"/>
    </xf>
    <xf numFmtId="0" fontId="4" fillId="0" borderId="5" xfId="0" applyFont="1" applyBorder="1"/>
    <xf numFmtId="0" fontId="5" fillId="0" borderId="0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0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 vertical="center" wrapText="1"/>
    </xf>
    <xf numFmtId="0" fontId="7" fillId="0" borderId="0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opLeftCell="A7" zoomScaleNormal="100" workbookViewId="0">
      <selection activeCell="K21" sqref="K21"/>
    </sheetView>
  </sheetViews>
  <sheetFormatPr defaultRowHeight="15"/>
  <cols>
    <col min="1" max="1" width="5.85546875" style="1" customWidth="1"/>
    <col min="2" max="2" width="34.140625" style="1" customWidth="1"/>
    <col min="3" max="3" width="7.5703125" style="9" customWidth="1"/>
    <col min="4" max="4" width="8.140625" style="1" customWidth="1"/>
    <col min="5" max="5" width="25.7109375" style="1" customWidth="1"/>
    <col min="6" max="6" width="23.5703125" style="1" customWidth="1"/>
    <col min="7" max="12" width="3.85546875" style="1" bestFit="1" customWidth="1"/>
    <col min="13" max="13" width="7.28515625" style="9" bestFit="1" customWidth="1"/>
    <col min="14" max="15" width="4.28515625" style="9" bestFit="1" customWidth="1"/>
    <col min="16" max="16" width="3.85546875" style="9" bestFit="1" customWidth="1"/>
    <col min="17" max="17" width="10.42578125" style="1" bestFit="1" customWidth="1"/>
    <col min="18" max="16384" width="9.140625" style="1"/>
  </cols>
  <sheetData>
    <row r="1" spans="1:17" ht="15.75">
      <c r="A1" s="3"/>
      <c r="B1" s="4" t="s">
        <v>0</v>
      </c>
      <c r="C1" s="5"/>
      <c r="D1" s="5"/>
      <c r="E1" s="5"/>
      <c r="F1" s="6"/>
      <c r="G1" s="6"/>
      <c r="H1" s="5"/>
      <c r="I1" s="5"/>
      <c r="J1" s="5"/>
      <c r="K1" s="5"/>
      <c r="L1" s="5"/>
      <c r="N1" s="54"/>
      <c r="O1" s="54"/>
    </row>
    <row r="2" spans="1:17" ht="15.75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7"/>
    </row>
    <row r="3" spans="1:17" ht="15.75">
      <c r="A3" s="8" t="s">
        <v>3</v>
      </c>
    </row>
    <row r="4" spans="1:17" ht="15.75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"/>
    </row>
    <row r="5" spans="1:17" ht="15.75">
      <c r="A5" s="56" t="s">
        <v>5</v>
      </c>
      <c r="B5" s="56"/>
      <c r="C5" s="56"/>
      <c r="D5" s="56"/>
      <c r="E5" s="56"/>
      <c r="F5" s="56"/>
      <c r="G5" s="56"/>
      <c r="H5" s="56"/>
      <c r="I5" s="10"/>
      <c r="J5" s="10"/>
      <c r="K5" s="10"/>
      <c r="L5" s="10"/>
    </row>
    <row r="6" spans="1:17" ht="15.75">
      <c r="A6" s="11" t="s">
        <v>6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</row>
    <row r="7" spans="1:17" ht="15.75">
      <c r="A7" s="14" t="s">
        <v>7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</row>
    <row r="8" spans="1:17" ht="65.25">
      <c r="A8" s="17" t="s">
        <v>8</v>
      </c>
      <c r="B8" s="18" t="s">
        <v>9</v>
      </c>
      <c r="C8" s="19" t="s">
        <v>10</v>
      </c>
      <c r="D8" s="17" t="s">
        <v>11</v>
      </c>
      <c r="E8" s="17" t="s">
        <v>12</v>
      </c>
      <c r="F8" s="17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20" t="s">
        <v>20</v>
      </c>
      <c r="N8" s="20" t="s">
        <v>21</v>
      </c>
      <c r="O8" s="20" t="s">
        <v>22</v>
      </c>
      <c r="P8" s="21" t="s">
        <v>23</v>
      </c>
      <c r="Q8" s="22" t="s">
        <v>24</v>
      </c>
    </row>
    <row r="9" spans="1:17">
      <c r="A9" s="23">
        <v>1</v>
      </c>
      <c r="B9" s="23" t="s">
        <v>25</v>
      </c>
      <c r="C9" s="24" t="s">
        <v>26</v>
      </c>
      <c r="D9" s="23" t="s">
        <v>27</v>
      </c>
      <c r="E9" s="23" t="s">
        <v>28</v>
      </c>
      <c r="F9" s="2" t="s">
        <v>29</v>
      </c>
      <c r="G9" s="23">
        <v>18</v>
      </c>
      <c r="H9" s="23">
        <v>3</v>
      </c>
      <c r="I9" s="23">
        <v>21</v>
      </c>
      <c r="J9" s="23">
        <v>3</v>
      </c>
      <c r="K9" s="23">
        <v>0</v>
      </c>
      <c r="L9" s="23">
        <v>10</v>
      </c>
      <c r="M9" s="24">
        <f>SUM(G9:L9)</f>
        <v>55</v>
      </c>
      <c r="N9" s="24"/>
      <c r="O9" s="24">
        <v>55</v>
      </c>
      <c r="P9" s="24">
        <v>1</v>
      </c>
      <c r="Q9" s="23" t="s">
        <v>30</v>
      </c>
    </row>
    <row r="10" spans="1:17">
      <c r="A10" s="23">
        <v>2</v>
      </c>
      <c r="B10" s="23" t="s">
        <v>31</v>
      </c>
      <c r="C10" s="24" t="s">
        <v>26</v>
      </c>
      <c r="D10" s="23" t="s">
        <v>32</v>
      </c>
      <c r="E10" s="23" t="s">
        <v>28</v>
      </c>
      <c r="F10" s="2" t="s">
        <v>29</v>
      </c>
      <c r="G10" s="23">
        <v>12</v>
      </c>
      <c r="H10" s="23">
        <v>3</v>
      </c>
      <c r="I10" s="23">
        <v>21</v>
      </c>
      <c r="J10" s="23">
        <v>9</v>
      </c>
      <c r="K10" s="23">
        <v>0</v>
      </c>
      <c r="L10" s="23">
        <v>10</v>
      </c>
      <c r="M10" s="24">
        <f>SUM(G10:L10)</f>
        <v>55</v>
      </c>
      <c r="N10" s="24"/>
      <c r="O10" s="24">
        <v>55</v>
      </c>
      <c r="P10" s="24">
        <v>1</v>
      </c>
      <c r="Q10" s="23" t="s">
        <v>30</v>
      </c>
    </row>
    <row r="11" spans="1:17">
      <c r="A11" s="23">
        <v>3</v>
      </c>
      <c r="B11" s="23" t="s">
        <v>33</v>
      </c>
      <c r="C11" s="24" t="s">
        <v>26</v>
      </c>
      <c r="D11" s="23" t="s">
        <v>34</v>
      </c>
      <c r="E11" s="23" t="s">
        <v>28</v>
      </c>
      <c r="F11" s="2" t="s">
        <v>29</v>
      </c>
      <c r="G11" s="23">
        <v>15</v>
      </c>
      <c r="H11" s="23">
        <v>3</v>
      </c>
      <c r="I11" s="23">
        <v>21</v>
      </c>
      <c r="J11" s="23">
        <v>6</v>
      </c>
      <c r="K11" s="23">
        <v>0</v>
      </c>
      <c r="L11" s="23">
        <v>10</v>
      </c>
      <c r="M11" s="24">
        <f>SUM(G11:L11)</f>
        <v>55</v>
      </c>
      <c r="N11" s="24"/>
      <c r="O11" s="24">
        <v>55</v>
      </c>
      <c r="P11" s="24">
        <v>1</v>
      </c>
      <c r="Q11" s="23" t="s">
        <v>30</v>
      </c>
    </row>
    <row r="12" spans="1:17">
      <c r="A12" s="23">
        <v>4</v>
      </c>
      <c r="B12" s="23" t="s">
        <v>35</v>
      </c>
      <c r="C12" s="24" t="s">
        <v>26</v>
      </c>
      <c r="D12" s="23" t="s">
        <v>36</v>
      </c>
      <c r="E12" s="23" t="s">
        <v>28</v>
      </c>
      <c r="F12" s="2" t="s">
        <v>29</v>
      </c>
      <c r="G12" s="23">
        <v>12</v>
      </c>
      <c r="H12" s="23">
        <v>0</v>
      </c>
      <c r="I12" s="23">
        <v>15</v>
      </c>
      <c r="J12" s="23">
        <v>0</v>
      </c>
      <c r="K12" s="23">
        <v>0</v>
      </c>
      <c r="L12" s="23">
        <v>0</v>
      </c>
      <c r="M12" s="24">
        <f>SUM(G12:L12)</f>
        <v>27</v>
      </c>
      <c r="N12" s="24"/>
      <c r="O12" s="24">
        <v>27</v>
      </c>
      <c r="P12" s="24">
        <v>2</v>
      </c>
      <c r="Q12" s="23" t="s">
        <v>37</v>
      </c>
    </row>
    <row r="13" spans="1:17">
      <c r="A13" s="27"/>
      <c r="B13" s="27"/>
      <c r="C13" s="28"/>
      <c r="D13" s="27"/>
      <c r="E13" s="27"/>
      <c r="F13" s="49"/>
      <c r="G13" s="27"/>
      <c r="H13" s="27"/>
      <c r="I13" s="27"/>
      <c r="J13" s="27"/>
      <c r="K13" s="27"/>
      <c r="L13" s="27"/>
      <c r="M13" s="28"/>
      <c r="N13" s="28"/>
      <c r="O13" s="28"/>
      <c r="P13" s="28"/>
      <c r="Q13" s="27"/>
    </row>
    <row r="14" spans="1:17" ht="15.75">
      <c r="A14" s="25" t="s">
        <v>38</v>
      </c>
      <c r="B14" s="25"/>
      <c r="C14" s="26"/>
      <c r="D14" s="25"/>
      <c r="E14" s="25"/>
      <c r="F14" s="25"/>
      <c r="M14" s="28"/>
      <c r="N14" s="28"/>
      <c r="O14" s="28"/>
    </row>
    <row r="15" spans="1:17" ht="15.75">
      <c r="A15" s="57" t="s">
        <v>39</v>
      </c>
      <c r="B15" s="57"/>
      <c r="C15" s="57"/>
      <c r="D15" s="57"/>
      <c r="E15" s="57"/>
      <c r="F15" s="57"/>
    </row>
    <row r="16" spans="1:17" ht="15.75">
      <c r="A16" s="53" t="s">
        <v>40</v>
      </c>
      <c r="B16" s="53"/>
      <c r="C16" s="34" t="s">
        <v>41</v>
      </c>
      <c r="D16" s="27"/>
      <c r="E16" s="27"/>
      <c r="F16" s="27"/>
    </row>
    <row r="17" spans="1:6">
      <c r="A17" s="29"/>
      <c r="B17" s="30"/>
      <c r="C17" s="34" t="s">
        <v>42</v>
      </c>
      <c r="D17" s="27"/>
      <c r="E17" s="27"/>
      <c r="F17" s="27"/>
    </row>
    <row r="18" spans="1:6">
      <c r="A18" s="31"/>
      <c r="B18" s="32"/>
      <c r="C18" s="34" t="s">
        <v>43</v>
      </c>
      <c r="D18" s="27"/>
      <c r="E18" s="27"/>
      <c r="F18" s="27"/>
    </row>
  </sheetData>
  <sortState ref="A9:Q12">
    <sortCondition descending="1" ref="M9:M12"/>
  </sortState>
  <mergeCells count="6">
    <mergeCell ref="A16:B16"/>
    <mergeCell ref="N1:O1"/>
    <mergeCell ref="A2:K2"/>
    <mergeCell ref="A4:K4"/>
    <mergeCell ref="A5:H5"/>
    <mergeCell ref="A15:F1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topLeftCell="A4" zoomScaleNormal="100" workbookViewId="0">
      <selection activeCell="F22" sqref="F22"/>
    </sheetView>
  </sheetViews>
  <sheetFormatPr defaultRowHeight="15"/>
  <cols>
    <col min="1" max="1" width="4.42578125" style="1" customWidth="1"/>
    <col min="2" max="2" width="30.85546875" style="1" customWidth="1"/>
    <col min="3" max="3" width="6.85546875" style="1" customWidth="1"/>
    <col min="4" max="4" width="12" style="1" customWidth="1"/>
    <col min="5" max="5" width="26.85546875" style="1" customWidth="1"/>
    <col min="6" max="6" width="30" style="1" customWidth="1"/>
    <col min="7" max="7" width="3" style="1" bestFit="1" customWidth="1"/>
    <col min="8" max="8" width="2.140625" style="1" bestFit="1" customWidth="1"/>
    <col min="9" max="10" width="3" style="1" bestFit="1" customWidth="1"/>
    <col min="11" max="11" width="2.140625" style="1" bestFit="1" customWidth="1"/>
    <col min="12" max="12" width="3" style="1" bestFit="1" customWidth="1"/>
    <col min="13" max="13" width="7.28515625" style="9" bestFit="1" customWidth="1"/>
    <col min="14" max="15" width="4.28515625" style="9" bestFit="1" customWidth="1"/>
    <col min="16" max="16" width="3.85546875" style="9" bestFit="1" customWidth="1"/>
    <col min="17" max="17" width="12.7109375" style="9" bestFit="1" customWidth="1"/>
    <col min="18" max="16384" width="9.140625" style="1"/>
  </cols>
  <sheetData>
    <row r="1" spans="1:17" ht="15.75">
      <c r="A1" s="3"/>
      <c r="B1" s="4" t="s">
        <v>44</v>
      </c>
      <c r="C1" s="6"/>
      <c r="D1" s="5"/>
      <c r="E1" s="5"/>
      <c r="F1" s="6"/>
      <c r="G1" s="6"/>
      <c r="H1" s="5"/>
      <c r="I1" s="5"/>
      <c r="J1" s="5"/>
      <c r="K1" s="5"/>
      <c r="L1" s="5"/>
      <c r="N1" s="54"/>
      <c r="O1" s="54"/>
    </row>
    <row r="2" spans="1:17" ht="15.75" customHeight="1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7"/>
    </row>
    <row r="3" spans="1:17" ht="15.75">
      <c r="A3" s="8" t="s">
        <v>3</v>
      </c>
    </row>
    <row r="4" spans="1:17" ht="15.75">
      <c r="A4" s="56" t="s">
        <v>45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"/>
    </row>
    <row r="5" spans="1:17" ht="15.75">
      <c r="A5" s="56" t="s">
        <v>5</v>
      </c>
      <c r="B5" s="56"/>
      <c r="C5" s="56"/>
      <c r="D5" s="56"/>
      <c r="E5" s="56"/>
      <c r="F5" s="56"/>
      <c r="G5" s="56"/>
      <c r="H5" s="56"/>
      <c r="I5" s="10"/>
      <c r="J5" s="10"/>
      <c r="K5" s="10"/>
      <c r="L5" s="10"/>
    </row>
    <row r="6" spans="1:17" ht="15.75">
      <c r="A6" s="11" t="s">
        <v>46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7" ht="15.75">
      <c r="A7" s="14" t="s">
        <v>47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7" s="9" customFormat="1" ht="65.25">
      <c r="A8" s="17" t="s">
        <v>8</v>
      </c>
      <c r="B8" s="17" t="s">
        <v>9</v>
      </c>
      <c r="C8" s="19" t="s">
        <v>10</v>
      </c>
      <c r="D8" s="17" t="s">
        <v>11</v>
      </c>
      <c r="E8" s="17" t="s">
        <v>12</v>
      </c>
      <c r="F8" s="17" t="s">
        <v>13</v>
      </c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20" t="s">
        <v>20</v>
      </c>
      <c r="N8" s="20" t="s">
        <v>21</v>
      </c>
      <c r="O8" s="20" t="s">
        <v>22</v>
      </c>
      <c r="P8" s="21" t="s">
        <v>23</v>
      </c>
      <c r="Q8" s="22" t="s">
        <v>24</v>
      </c>
    </row>
    <row r="9" spans="1:17">
      <c r="A9" s="23">
        <v>1</v>
      </c>
      <c r="B9" s="23" t="s">
        <v>48</v>
      </c>
      <c r="C9" s="23" t="s">
        <v>49</v>
      </c>
      <c r="D9" s="23" t="s">
        <v>50</v>
      </c>
      <c r="E9" s="23" t="s">
        <v>28</v>
      </c>
      <c r="F9" s="23" t="s">
        <v>51</v>
      </c>
      <c r="G9" s="23">
        <v>21</v>
      </c>
      <c r="H9" s="23">
        <v>3</v>
      </c>
      <c r="I9" s="23">
        <v>24</v>
      </c>
      <c r="J9" s="23">
        <v>3</v>
      </c>
      <c r="K9" s="23">
        <v>0</v>
      </c>
      <c r="L9" s="23">
        <v>10</v>
      </c>
      <c r="M9" s="24">
        <f>G9+H9+I9+J9+L9</f>
        <v>61</v>
      </c>
      <c r="N9" s="24"/>
      <c r="O9" s="24">
        <f t="shared" ref="O9:O18" si="0">SUM(G9:L9)</f>
        <v>61</v>
      </c>
      <c r="P9" s="24">
        <v>1</v>
      </c>
      <c r="Q9" s="24" t="s">
        <v>52</v>
      </c>
    </row>
    <row r="10" spans="1:17">
      <c r="A10" s="23">
        <v>2</v>
      </c>
      <c r="B10" s="23" t="s">
        <v>53</v>
      </c>
      <c r="C10" s="23" t="s">
        <v>49</v>
      </c>
      <c r="D10" s="23" t="s">
        <v>54</v>
      </c>
      <c r="E10" s="23" t="s">
        <v>28</v>
      </c>
      <c r="F10" s="23" t="s">
        <v>51</v>
      </c>
      <c r="G10" s="23">
        <v>18</v>
      </c>
      <c r="H10" s="23">
        <v>3</v>
      </c>
      <c r="I10" s="23">
        <v>21</v>
      </c>
      <c r="J10" s="23">
        <v>12</v>
      </c>
      <c r="K10" s="23">
        <v>0</v>
      </c>
      <c r="L10" s="23">
        <v>5</v>
      </c>
      <c r="M10" s="24">
        <f>G10+H10+I10+J10+L10</f>
        <v>59</v>
      </c>
      <c r="N10" s="24"/>
      <c r="O10" s="24">
        <f t="shared" si="0"/>
        <v>59</v>
      </c>
      <c r="P10" s="24">
        <v>2</v>
      </c>
      <c r="Q10" s="24" t="s">
        <v>30</v>
      </c>
    </row>
    <row r="11" spans="1:17">
      <c r="A11" s="23">
        <v>3</v>
      </c>
      <c r="B11" s="23" t="s">
        <v>55</v>
      </c>
      <c r="C11" s="23" t="s">
        <v>49</v>
      </c>
      <c r="D11" s="23" t="s">
        <v>56</v>
      </c>
      <c r="E11" s="23" t="s">
        <v>28</v>
      </c>
      <c r="F11" s="23" t="s">
        <v>51</v>
      </c>
      <c r="G11" s="23">
        <v>21</v>
      </c>
      <c r="H11" s="23">
        <v>0</v>
      </c>
      <c r="I11" s="23">
        <v>18</v>
      </c>
      <c r="J11" s="23">
        <v>9</v>
      </c>
      <c r="K11" s="23">
        <v>0</v>
      </c>
      <c r="L11" s="23">
        <v>10</v>
      </c>
      <c r="M11" s="24">
        <f>G11+I11+J11+L11</f>
        <v>58</v>
      </c>
      <c r="N11" s="24"/>
      <c r="O11" s="24">
        <f t="shared" si="0"/>
        <v>58</v>
      </c>
      <c r="P11" s="24">
        <v>3</v>
      </c>
      <c r="Q11" s="24" t="s">
        <v>30</v>
      </c>
    </row>
    <row r="12" spans="1:17">
      <c r="A12" s="23">
        <v>4</v>
      </c>
      <c r="B12" s="23" t="s">
        <v>57</v>
      </c>
      <c r="C12" s="23" t="s">
        <v>49</v>
      </c>
      <c r="D12" s="23" t="s">
        <v>58</v>
      </c>
      <c r="E12" s="23" t="s">
        <v>28</v>
      </c>
      <c r="F12" s="23" t="s">
        <v>51</v>
      </c>
      <c r="G12" s="23">
        <v>15</v>
      </c>
      <c r="H12" s="23">
        <v>3</v>
      </c>
      <c r="I12" s="23">
        <v>21</v>
      </c>
      <c r="J12" s="23">
        <v>9</v>
      </c>
      <c r="K12" s="23">
        <v>0</v>
      </c>
      <c r="L12" s="23">
        <v>10</v>
      </c>
      <c r="M12" s="24">
        <f>G12+H12+I12+J12+L12</f>
        <v>58</v>
      </c>
      <c r="N12" s="24"/>
      <c r="O12" s="24">
        <f t="shared" si="0"/>
        <v>58</v>
      </c>
      <c r="P12" s="24">
        <v>3</v>
      </c>
      <c r="Q12" s="24" t="s">
        <v>30</v>
      </c>
    </row>
    <row r="13" spans="1:17">
      <c r="A13" s="23">
        <v>5</v>
      </c>
      <c r="B13" s="23" t="s">
        <v>59</v>
      </c>
      <c r="C13" s="23" t="s">
        <v>49</v>
      </c>
      <c r="D13" s="23" t="s">
        <v>60</v>
      </c>
      <c r="E13" s="23" t="s">
        <v>28</v>
      </c>
      <c r="F13" s="23" t="s">
        <v>51</v>
      </c>
      <c r="G13" s="23">
        <v>15</v>
      </c>
      <c r="H13" s="23">
        <v>3</v>
      </c>
      <c r="I13" s="23">
        <v>18</v>
      </c>
      <c r="J13" s="23">
        <v>9</v>
      </c>
      <c r="K13" s="23">
        <v>0</v>
      </c>
      <c r="L13" s="23">
        <v>10</v>
      </c>
      <c r="M13" s="24">
        <f>G13+H13+I13+J13+L13</f>
        <v>55</v>
      </c>
      <c r="N13" s="24"/>
      <c r="O13" s="24">
        <f t="shared" si="0"/>
        <v>55</v>
      </c>
      <c r="P13" s="24">
        <v>4</v>
      </c>
      <c r="Q13" s="24" t="s">
        <v>37</v>
      </c>
    </row>
    <row r="14" spans="1:17">
      <c r="A14" s="23">
        <v>6</v>
      </c>
      <c r="B14" s="23" t="s">
        <v>61</v>
      </c>
      <c r="C14" s="23" t="s">
        <v>49</v>
      </c>
      <c r="D14" s="23" t="s">
        <v>62</v>
      </c>
      <c r="E14" s="23" t="s">
        <v>28</v>
      </c>
      <c r="F14" s="23" t="s">
        <v>51</v>
      </c>
      <c r="G14" s="23">
        <v>9</v>
      </c>
      <c r="H14" s="23">
        <v>3</v>
      </c>
      <c r="I14" s="23">
        <v>18</v>
      </c>
      <c r="J14" s="23">
        <v>6</v>
      </c>
      <c r="K14" s="23">
        <v>0</v>
      </c>
      <c r="L14" s="23">
        <v>10</v>
      </c>
      <c r="M14" s="24">
        <f>G14+H14+I14+J14+L14</f>
        <v>46</v>
      </c>
      <c r="N14" s="24"/>
      <c r="O14" s="24">
        <f t="shared" si="0"/>
        <v>46</v>
      </c>
      <c r="P14" s="24">
        <v>5</v>
      </c>
      <c r="Q14" s="24" t="s">
        <v>37</v>
      </c>
    </row>
    <row r="15" spans="1:17">
      <c r="A15" s="23">
        <v>7</v>
      </c>
      <c r="B15" s="23" t="s">
        <v>63</v>
      </c>
      <c r="C15" s="23" t="s">
        <v>49</v>
      </c>
      <c r="D15" s="23" t="s">
        <v>64</v>
      </c>
      <c r="E15" s="23" t="s">
        <v>28</v>
      </c>
      <c r="F15" s="23" t="s">
        <v>51</v>
      </c>
      <c r="G15" s="23">
        <v>15</v>
      </c>
      <c r="H15" s="23">
        <v>3</v>
      </c>
      <c r="I15" s="23">
        <v>12</v>
      </c>
      <c r="J15" s="23">
        <v>3</v>
      </c>
      <c r="K15" s="23">
        <v>0</v>
      </c>
      <c r="L15" s="23">
        <v>10</v>
      </c>
      <c r="M15" s="24">
        <f>G15+H15+I15+J15+L15</f>
        <v>43</v>
      </c>
      <c r="N15" s="24"/>
      <c r="O15" s="24">
        <f t="shared" si="0"/>
        <v>43</v>
      </c>
      <c r="P15" s="24">
        <v>6</v>
      </c>
      <c r="Q15" s="24" t="s">
        <v>37</v>
      </c>
    </row>
    <row r="16" spans="1:17">
      <c r="A16" s="23">
        <v>8</v>
      </c>
      <c r="B16" s="23" t="s">
        <v>65</v>
      </c>
      <c r="C16" s="23" t="s">
        <v>49</v>
      </c>
      <c r="D16" s="23" t="s">
        <v>66</v>
      </c>
      <c r="E16" s="23" t="s">
        <v>28</v>
      </c>
      <c r="F16" s="23" t="s">
        <v>51</v>
      </c>
      <c r="G16" s="23">
        <v>18</v>
      </c>
      <c r="H16" s="23">
        <v>0</v>
      </c>
      <c r="I16" s="23">
        <v>6</v>
      </c>
      <c r="J16" s="23">
        <v>6</v>
      </c>
      <c r="K16" s="23">
        <v>0</v>
      </c>
      <c r="L16" s="23">
        <v>10</v>
      </c>
      <c r="M16" s="24">
        <f>G16+I16+J16+L16</f>
        <v>40</v>
      </c>
      <c r="N16" s="24"/>
      <c r="O16" s="24">
        <f t="shared" si="0"/>
        <v>40</v>
      </c>
      <c r="P16" s="24">
        <v>7</v>
      </c>
      <c r="Q16" s="24" t="s">
        <v>37</v>
      </c>
    </row>
    <row r="17" spans="1:17">
      <c r="A17" s="23">
        <v>9</v>
      </c>
      <c r="B17" s="23" t="s">
        <v>67</v>
      </c>
      <c r="C17" s="23" t="s">
        <v>49</v>
      </c>
      <c r="D17" s="23" t="s">
        <v>68</v>
      </c>
      <c r="E17" s="23" t="s">
        <v>28</v>
      </c>
      <c r="F17" s="23" t="s">
        <v>51</v>
      </c>
      <c r="G17" s="23">
        <v>12</v>
      </c>
      <c r="H17" s="23">
        <v>3</v>
      </c>
      <c r="I17" s="23">
        <v>15</v>
      </c>
      <c r="J17" s="23">
        <v>0</v>
      </c>
      <c r="K17" s="23">
        <v>0</v>
      </c>
      <c r="L17" s="23">
        <v>10</v>
      </c>
      <c r="M17" s="24">
        <f>G17+H17+I17+L17</f>
        <v>40</v>
      </c>
      <c r="N17" s="24"/>
      <c r="O17" s="24">
        <f t="shared" si="0"/>
        <v>40</v>
      </c>
      <c r="P17" s="24">
        <v>7</v>
      </c>
      <c r="Q17" s="24" t="s">
        <v>37</v>
      </c>
    </row>
    <row r="18" spans="1:17">
      <c r="A18" s="23">
        <v>10</v>
      </c>
      <c r="B18" s="23" t="s">
        <v>69</v>
      </c>
      <c r="C18" s="23" t="s">
        <v>49</v>
      </c>
      <c r="D18" s="23" t="s">
        <v>70</v>
      </c>
      <c r="E18" s="23" t="s">
        <v>28</v>
      </c>
      <c r="F18" s="23" t="s">
        <v>51</v>
      </c>
      <c r="G18" s="23">
        <v>9</v>
      </c>
      <c r="H18" s="23">
        <v>0</v>
      </c>
      <c r="I18" s="23">
        <v>15</v>
      </c>
      <c r="J18" s="23">
        <v>0</v>
      </c>
      <c r="K18" s="23">
        <v>0</v>
      </c>
      <c r="L18" s="23">
        <v>10</v>
      </c>
      <c r="M18" s="24">
        <f>G18+I18+L18</f>
        <v>34</v>
      </c>
      <c r="N18" s="24"/>
      <c r="O18" s="24">
        <f t="shared" si="0"/>
        <v>34</v>
      </c>
      <c r="P18" s="24">
        <v>8</v>
      </c>
      <c r="Q18" s="24" t="s">
        <v>37</v>
      </c>
    </row>
    <row r="19" spans="1:17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8"/>
      <c r="O19" s="28"/>
      <c r="P19" s="28"/>
      <c r="Q19" s="28"/>
    </row>
    <row r="20" spans="1:17" ht="15.75">
      <c r="A20" s="25" t="s">
        <v>38</v>
      </c>
      <c r="B20" s="25"/>
      <c r="C20" s="25"/>
      <c r="D20" s="25"/>
      <c r="E20" s="25"/>
      <c r="F20" s="25"/>
      <c r="M20" s="28"/>
      <c r="N20" s="28"/>
      <c r="O20" s="28"/>
    </row>
    <row r="21" spans="1:17" ht="15.75">
      <c r="A21" s="57" t="s">
        <v>39</v>
      </c>
      <c r="B21" s="57"/>
      <c r="C21" s="57"/>
      <c r="D21" s="57"/>
      <c r="E21" s="57"/>
      <c r="F21" s="57"/>
    </row>
    <row r="22" spans="1:17" ht="15.75" customHeight="1">
      <c r="A22" s="58" t="s">
        <v>40</v>
      </c>
      <c r="B22" s="58"/>
      <c r="C22" s="34" t="s">
        <v>41</v>
      </c>
      <c r="D22" s="27"/>
      <c r="E22" s="27"/>
      <c r="F22" s="27"/>
    </row>
    <row r="23" spans="1:17">
      <c r="A23" s="29"/>
      <c r="B23" s="30"/>
      <c r="C23" s="34" t="s">
        <v>42</v>
      </c>
      <c r="D23" s="27"/>
      <c r="E23" s="27"/>
      <c r="F23" s="27"/>
    </row>
    <row r="24" spans="1:17">
      <c r="A24" s="31"/>
      <c r="B24" s="32"/>
      <c r="C24" s="34" t="s">
        <v>43</v>
      </c>
      <c r="D24" s="27"/>
      <c r="E24" s="27"/>
      <c r="F24" s="27"/>
    </row>
  </sheetData>
  <sortState ref="A9:Q18">
    <sortCondition descending="1" ref="M9:M18"/>
  </sortState>
  <mergeCells count="6">
    <mergeCell ref="A22:B22"/>
    <mergeCell ref="N1:O1"/>
    <mergeCell ref="A2:K2"/>
    <mergeCell ref="A4:K4"/>
    <mergeCell ref="A5:H5"/>
    <mergeCell ref="A21:F21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  <ignoredErrors>
    <ignoredError sqref="M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Normal="100" workbookViewId="0">
      <selection activeCell="E17" sqref="E17"/>
    </sheetView>
  </sheetViews>
  <sheetFormatPr defaultRowHeight="15"/>
  <cols>
    <col min="1" max="1" width="6.140625" style="1" customWidth="1"/>
    <col min="2" max="2" width="30" style="1" customWidth="1"/>
    <col min="3" max="3" width="7.42578125" style="9" customWidth="1"/>
    <col min="4" max="4" width="9.85546875" style="1" customWidth="1"/>
    <col min="5" max="5" width="26" style="1" customWidth="1"/>
    <col min="6" max="6" width="29.42578125" style="1" bestFit="1" customWidth="1"/>
    <col min="7" max="7" width="3" style="1" bestFit="1" customWidth="1"/>
    <col min="8" max="11" width="2.140625" style="1" bestFit="1" customWidth="1"/>
    <col min="12" max="12" width="3" style="1" bestFit="1" customWidth="1"/>
    <col min="13" max="13" width="2.140625" style="1" bestFit="1" customWidth="1"/>
    <col min="14" max="14" width="3" style="1" bestFit="1" customWidth="1"/>
    <col min="15" max="15" width="7.28515625" style="9" bestFit="1" customWidth="1"/>
    <col min="16" max="17" width="4.28515625" style="9" bestFit="1" customWidth="1"/>
    <col min="18" max="18" width="3.85546875" style="9" bestFit="1" customWidth="1"/>
    <col min="19" max="19" width="12.7109375" style="1" bestFit="1" customWidth="1"/>
    <col min="20" max="16384" width="9.140625" style="1"/>
  </cols>
  <sheetData>
    <row r="1" spans="1:19" ht="15.75">
      <c r="A1" s="3"/>
      <c r="B1" s="4" t="s">
        <v>71</v>
      </c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5"/>
      <c r="P1" s="54" t="s">
        <v>1</v>
      </c>
      <c r="Q1" s="54"/>
    </row>
    <row r="2" spans="1:19" ht="15.75" customHeight="1">
      <c r="A2" s="55" t="s">
        <v>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7"/>
      <c r="M2" s="7"/>
      <c r="N2" s="7"/>
    </row>
    <row r="3" spans="1:19" ht="15.75">
      <c r="A3" s="8" t="s">
        <v>3</v>
      </c>
    </row>
    <row r="4" spans="1:19" ht="15.75">
      <c r="A4" s="56" t="s">
        <v>72</v>
      </c>
      <c r="B4" s="56"/>
      <c r="C4" s="56"/>
      <c r="D4" s="56"/>
      <c r="E4" s="56"/>
      <c r="F4" s="56"/>
      <c r="G4" s="56"/>
      <c r="H4" s="56"/>
      <c r="I4" s="56"/>
      <c r="J4" s="56"/>
      <c r="K4" s="10"/>
      <c r="L4" s="10"/>
      <c r="M4" s="10"/>
      <c r="N4" s="10"/>
    </row>
    <row r="5" spans="1:19" ht="15.75">
      <c r="A5" s="56" t="s">
        <v>5</v>
      </c>
      <c r="B5" s="56"/>
      <c r="C5" s="56"/>
      <c r="D5" s="56"/>
      <c r="E5" s="56"/>
      <c r="F5" s="56"/>
      <c r="G5" s="56"/>
      <c r="H5" s="56"/>
      <c r="I5" s="10"/>
      <c r="J5" s="10"/>
      <c r="K5" s="10"/>
      <c r="L5" s="10"/>
      <c r="M5" s="10"/>
      <c r="N5" s="10"/>
    </row>
    <row r="6" spans="1:19" ht="15.75">
      <c r="A6" s="11" t="s">
        <v>73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9" ht="15.75">
      <c r="A7" s="14" t="s">
        <v>74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9" s="9" customFormat="1" ht="65.25">
      <c r="A8" s="17" t="s">
        <v>8</v>
      </c>
      <c r="B8" s="17" t="s">
        <v>9</v>
      </c>
      <c r="C8" s="19" t="s">
        <v>10</v>
      </c>
      <c r="D8" s="17" t="s">
        <v>11</v>
      </c>
      <c r="E8" s="17" t="s">
        <v>12</v>
      </c>
      <c r="F8" s="17" t="s">
        <v>13</v>
      </c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20" t="s">
        <v>20</v>
      </c>
      <c r="P8" s="20" t="s">
        <v>21</v>
      </c>
      <c r="Q8" s="20" t="s">
        <v>22</v>
      </c>
      <c r="R8" s="21" t="s">
        <v>23</v>
      </c>
      <c r="S8" s="22" t="s">
        <v>24</v>
      </c>
    </row>
    <row r="9" spans="1:19">
      <c r="A9" s="23">
        <v>1</v>
      </c>
      <c r="B9" s="23" t="s">
        <v>75</v>
      </c>
      <c r="C9" s="24">
        <v>8</v>
      </c>
      <c r="D9" s="23" t="s">
        <v>76</v>
      </c>
      <c r="E9" s="23" t="s">
        <v>28</v>
      </c>
      <c r="F9" s="23" t="s">
        <v>51</v>
      </c>
      <c r="G9" s="23">
        <v>20</v>
      </c>
      <c r="H9" s="23">
        <v>2</v>
      </c>
      <c r="I9" s="23">
        <v>0</v>
      </c>
      <c r="J9" s="23">
        <v>5</v>
      </c>
      <c r="K9" s="23">
        <v>2</v>
      </c>
      <c r="L9" s="23">
        <v>12</v>
      </c>
      <c r="M9" s="23">
        <v>4</v>
      </c>
      <c r="N9" s="23">
        <v>10</v>
      </c>
      <c r="O9" s="24">
        <f>G9+H9+J9+K9+L9+M9+N9</f>
        <v>55</v>
      </c>
      <c r="P9" s="24"/>
      <c r="Q9" s="24">
        <v>55</v>
      </c>
      <c r="R9" s="24">
        <v>1</v>
      </c>
      <c r="S9" s="23" t="s">
        <v>52</v>
      </c>
    </row>
    <row r="10" spans="1:19">
      <c r="A10" s="23">
        <v>2</v>
      </c>
      <c r="B10" s="23" t="s">
        <v>77</v>
      </c>
      <c r="C10" s="24">
        <v>8</v>
      </c>
      <c r="D10" s="23" t="s">
        <v>78</v>
      </c>
      <c r="E10" s="23" t="s">
        <v>28</v>
      </c>
      <c r="F10" s="23" t="s">
        <v>51</v>
      </c>
      <c r="G10" s="23">
        <v>10</v>
      </c>
      <c r="H10" s="23">
        <v>2</v>
      </c>
      <c r="I10" s="23">
        <v>1</v>
      </c>
      <c r="J10" s="23">
        <v>5</v>
      </c>
      <c r="K10" s="23">
        <v>2</v>
      </c>
      <c r="L10" s="23">
        <v>12</v>
      </c>
      <c r="M10" s="23">
        <v>4</v>
      </c>
      <c r="N10" s="23">
        <v>10</v>
      </c>
      <c r="O10" s="24">
        <f>G10+H10+I10+J10+K10+L10+M10+N10</f>
        <v>46</v>
      </c>
      <c r="P10" s="24"/>
      <c r="Q10" s="24">
        <v>46</v>
      </c>
      <c r="R10" s="24">
        <v>2</v>
      </c>
      <c r="S10" s="23" t="s">
        <v>30</v>
      </c>
    </row>
    <row r="11" spans="1:19">
      <c r="A11" s="23">
        <v>3</v>
      </c>
      <c r="B11" s="23" t="s">
        <v>79</v>
      </c>
      <c r="C11" s="24">
        <v>8</v>
      </c>
      <c r="D11" s="23" t="s">
        <v>80</v>
      </c>
      <c r="E11" s="23" t="s">
        <v>28</v>
      </c>
      <c r="F11" s="23" t="s">
        <v>51</v>
      </c>
      <c r="G11" s="23">
        <v>14</v>
      </c>
      <c r="H11" s="23">
        <v>2</v>
      </c>
      <c r="I11" s="23">
        <v>1</v>
      </c>
      <c r="J11" s="23">
        <v>5</v>
      </c>
      <c r="K11" s="23">
        <v>2</v>
      </c>
      <c r="L11" s="23">
        <v>15</v>
      </c>
      <c r="M11" s="23">
        <v>0</v>
      </c>
      <c r="N11" s="23">
        <v>3</v>
      </c>
      <c r="O11" s="24">
        <f>G11+H11+I11+J11+K11+L11+N11</f>
        <v>42</v>
      </c>
      <c r="P11" s="24"/>
      <c r="Q11" s="24">
        <v>42</v>
      </c>
      <c r="R11" s="24">
        <v>3</v>
      </c>
      <c r="S11" s="23" t="s">
        <v>37</v>
      </c>
    </row>
    <row r="12" spans="1:19">
      <c r="A12" s="23">
        <v>4</v>
      </c>
      <c r="B12" s="23" t="s">
        <v>81</v>
      </c>
      <c r="C12" s="24">
        <v>8</v>
      </c>
      <c r="D12" s="23" t="s">
        <v>82</v>
      </c>
      <c r="E12" s="23" t="s">
        <v>28</v>
      </c>
      <c r="F12" s="23" t="s">
        <v>51</v>
      </c>
      <c r="G12" s="23">
        <v>14</v>
      </c>
      <c r="H12" s="23">
        <v>2</v>
      </c>
      <c r="I12" s="23">
        <v>1</v>
      </c>
      <c r="J12" s="23">
        <v>2</v>
      </c>
      <c r="K12" s="23">
        <v>0</v>
      </c>
      <c r="L12" s="23">
        <v>6</v>
      </c>
      <c r="M12" s="23">
        <v>0</v>
      </c>
      <c r="N12" s="23">
        <v>5</v>
      </c>
      <c r="O12" s="24">
        <f>G12+H12+I12+J12+L12+N12</f>
        <v>30</v>
      </c>
      <c r="P12" s="24"/>
      <c r="Q12" s="24">
        <v>30</v>
      </c>
      <c r="R12" s="24">
        <v>4</v>
      </c>
      <c r="S12" s="23" t="s">
        <v>37</v>
      </c>
    </row>
    <row r="13" spans="1:19">
      <c r="A13" s="23">
        <v>5</v>
      </c>
      <c r="B13" s="23" t="s">
        <v>83</v>
      </c>
      <c r="C13" s="24">
        <v>8</v>
      </c>
      <c r="D13" s="23" t="s">
        <v>84</v>
      </c>
      <c r="E13" s="23" t="s">
        <v>28</v>
      </c>
      <c r="F13" s="23" t="s">
        <v>51</v>
      </c>
      <c r="G13" s="23">
        <v>14</v>
      </c>
      <c r="H13" s="23">
        <v>0</v>
      </c>
      <c r="I13" s="23">
        <v>0</v>
      </c>
      <c r="J13" s="23">
        <v>2</v>
      </c>
      <c r="K13" s="23">
        <v>2</v>
      </c>
      <c r="L13" s="23">
        <v>3</v>
      </c>
      <c r="M13" s="23">
        <v>6</v>
      </c>
      <c r="N13" s="23">
        <v>0</v>
      </c>
      <c r="O13" s="24">
        <f>G13+J13+K13+L13+M13</f>
        <v>27</v>
      </c>
      <c r="P13" s="24"/>
      <c r="Q13" s="24">
        <v>27</v>
      </c>
      <c r="R13" s="24">
        <v>5</v>
      </c>
      <c r="S13" s="23" t="s">
        <v>37</v>
      </c>
    </row>
    <row r="14" spans="1:19">
      <c r="A14" s="23">
        <v>6</v>
      </c>
      <c r="B14" s="23" t="s">
        <v>85</v>
      </c>
      <c r="C14" s="24">
        <v>8</v>
      </c>
      <c r="D14" s="23" t="s">
        <v>86</v>
      </c>
      <c r="E14" s="23" t="s">
        <v>28</v>
      </c>
      <c r="F14" s="23" t="s">
        <v>51</v>
      </c>
      <c r="G14" s="23">
        <v>14</v>
      </c>
      <c r="H14" s="23">
        <v>2</v>
      </c>
      <c r="I14" s="23">
        <v>0</v>
      </c>
      <c r="J14" s="23">
        <v>5</v>
      </c>
      <c r="K14" s="23">
        <v>0</v>
      </c>
      <c r="L14" s="23">
        <v>0</v>
      </c>
      <c r="M14" s="23">
        <v>0</v>
      </c>
      <c r="N14" s="23">
        <v>0</v>
      </c>
      <c r="O14" s="24">
        <f>G14+H14+J14</f>
        <v>21</v>
      </c>
      <c r="P14" s="24"/>
      <c r="Q14" s="24">
        <v>21</v>
      </c>
      <c r="R14" s="24">
        <v>6</v>
      </c>
      <c r="S14" s="23" t="s">
        <v>37</v>
      </c>
    </row>
    <row r="15" spans="1:19">
      <c r="A15" s="23">
        <v>7</v>
      </c>
      <c r="B15" s="23" t="s">
        <v>87</v>
      </c>
      <c r="C15" s="24">
        <v>8</v>
      </c>
      <c r="D15" s="23" t="s">
        <v>88</v>
      </c>
      <c r="E15" s="23" t="s">
        <v>28</v>
      </c>
      <c r="F15" s="23" t="s">
        <v>51</v>
      </c>
      <c r="G15" s="23">
        <v>14</v>
      </c>
      <c r="H15" s="23">
        <v>0</v>
      </c>
      <c r="I15" s="23">
        <v>1</v>
      </c>
      <c r="J15" s="23">
        <v>2</v>
      </c>
      <c r="K15" s="23">
        <v>0</v>
      </c>
      <c r="L15" s="23">
        <v>0</v>
      </c>
      <c r="M15" s="23">
        <v>1</v>
      </c>
      <c r="N15" s="23">
        <v>0</v>
      </c>
      <c r="O15" s="24">
        <f>G15+I15+J15+M15</f>
        <v>18</v>
      </c>
      <c r="P15" s="24"/>
      <c r="Q15" s="24">
        <v>18</v>
      </c>
      <c r="R15" s="24">
        <v>7</v>
      </c>
      <c r="S15" s="23" t="s">
        <v>37</v>
      </c>
    </row>
    <row r="16" spans="1:19">
      <c r="A16" s="23"/>
      <c r="B16" s="23"/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/>
      <c r="P16" s="24"/>
      <c r="Q16" s="24"/>
      <c r="R16" s="24"/>
      <c r="S16" s="23"/>
    </row>
    <row r="17" spans="1:17" ht="15.75">
      <c r="A17" s="25" t="s">
        <v>89</v>
      </c>
      <c r="B17" s="25"/>
      <c r="C17" s="26"/>
      <c r="D17" s="25"/>
      <c r="E17" s="25"/>
      <c r="F17" s="25"/>
      <c r="O17" s="28"/>
      <c r="P17" s="28"/>
      <c r="Q17" s="28"/>
    </row>
    <row r="18" spans="1:17" ht="15.75">
      <c r="A18" s="57" t="s">
        <v>39</v>
      </c>
      <c r="B18" s="57"/>
      <c r="C18" s="57"/>
      <c r="D18" s="57"/>
      <c r="E18" s="57"/>
      <c r="F18" s="57"/>
    </row>
    <row r="19" spans="1:17" ht="15.75" customHeight="1">
      <c r="A19" s="58" t="s">
        <v>40</v>
      </c>
      <c r="B19" s="58"/>
      <c r="C19" s="33" t="s">
        <v>41</v>
      </c>
      <c r="D19" s="27"/>
      <c r="E19" s="27"/>
      <c r="F19" s="27"/>
    </row>
    <row r="20" spans="1:17">
      <c r="A20" s="29"/>
      <c r="B20" s="30"/>
      <c r="C20" s="33" t="s">
        <v>42</v>
      </c>
      <c r="D20" s="27"/>
      <c r="E20" s="27"/>
      <c r="F20" s="27"/>
    </row>
    <row r="21" spans="1:17">
      <c r="A21" s="31"/>
      <c r="B21" s="32"/>
      <c r="C21" s="33" t="s">
        <v>43</v>
      </c>
      <c r="D21" s="27"/>
      <c r="E21" s="27"/>
      <c r="F21" s="27"/>
    </row>
  </sheetData>
  <sortState ref="A9:S15">
    <sortCondition descending="1" ref="O9:O15"/>
  </sortState>
  <mergeCells count="6">
    <mergeCell ref="A19:B19"/>
    <mergeCell ref="P1:Q1"/>
    <mergeCell ref="A4:J4"/>
    <mergeCell ref="A5:H5"/>
    <mergeCell ref="A18:F18"/>
    <mergeCell ref="A2:K2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opLeftCell="A7" zoomScaleNormal="100" workbookViewId="0">
      <selection activeCell="F20" sqref="F20"/>
    </sheetView>
  </sheetViews>
  <sheetFormatPr defaultRowHeight="15"/>
  <cols>
    <col min="1" max="1" width="8.5703125" style="1" customWidth="1"/>
    <col min="2" max="2" width="32" style="1" customWidth="1"/>
    <col min="3" max="3" width="6" style="1" customWidth="1"/>
    <col min="4" max="4" width="8.140625" style="1" customWidth="1"/>
    <col min="5" max="5" width="27" style="1" customWidth="1"/>
    <col min="6" max="6" width="33.85546875" style="1" bestFit="1" customWidth="1"/>
    <col min="7" max="7" width="2.140625" style="1" bestFit="1" customWidth="1"/>
    <col min="8" max="8" width="3" style="1" bestFit="1" customWidth="1"/>
    <col min="9" max="11" width="2.140625" style="1" bestFit="1" customWidth="1"/>
    <col min="12" max="14" width="3" style="1" bestFit="1" customWidth="1"/>
    <col min="15" max="15" width="7.28515625" style="9" bestFit="1" customWidth="1"/>
    <col min="16" max="17" width="4.28515625" style="9" bestFit="1" customWidth="1"/>
    <col min="18" max="18" width="3.85546875" style="9" bestFit="1" customWidth="1"/>
    <col min="19" max="19" width="13.85546875" style="9" customWidth="1"/>
    <col min="20" max="16384" width="9.140625" style="1"/>
  </cols>
  <sheetData>
    <row r="1" spans="1:19" ht="15.75">
      <c r="A1" s="3"/>
      <c r="B1" s="4" t="s">
        <v>90</v>
      </c>
      <c r="C1" s="6"/>
      <c r="D1" s="5"/>
      <c r="E1" s="5"/>
      <c r="F1" s="6"/>
      <c r="G1" s="6"/>
      <c r="H1" s="5"/>
      <c r="I1" s="5"/>
      <c r="J1" s="5"/>
      <c r="K1" s="5"/>
      <c r="L1" s="5"/>
      <c r="M1" s="5"/>
      <c r="N1" s="5"/>
      <c r="P1" s="54" t="s">
        <v>1</v>
      </c>
      <c r="Q1" s="54"/>
    </row>
    <row r="2" spans="1:19" ht="15.75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9" ht="15.75">
      <c r="A3" s="8" t="s">
        <v>92</v>
      </c>
      <c r="B3" s="42" t="s">
        <v>93</v>
      </c>
    </row>
    <row r="4" spans="1:19" ht="15.75">
      <c r="A4" s="56" t="s">
        <v>94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9" ht="15.75">
      <c r="A5" s="56" t="s">
        <v>5</v>
      </c>
      <c r="B5" s="56"/>
      <c r="C5" s="56"/>
      <c r="D5" s="56"/>
      <c r="E5" s="56"/>
      <c r="F5" s="56"/>
      <c r="G5" s="56"/>
      <c r="H5" s="56"/>
      <c r="I5" s="10"/>
      <c r="J5" s="10"/>
      <c r="K5" s="10"/>
      <c r="L5" s="10"/>
      <c r="M5" s="10"/>
      <c r="N5" s="10"/>
    </row>
    <row r="6" spans="1:19" ht="15.75">
      <c r="A6" s="11" t="s">
        <v>95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9" ht="15.75">
      <c r="A7" s="14" t="s">
        <v>96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9" s="9" customFormat="1" ht="65.25">
      <c r="A8" s="17" t="s">
        <v>8</v>
      </c>
      <c r="B8" s="17" t="s">
        <v>9</v>
      </c>
      <c r="C8" s="19" t="s">
        <v>10</v>
      </c>
      <c r="D8" s="17" t="s">
        <v>11</v>
      </c>
      <c r="E8" s="17" t="s">
        <v>12</v>
      </c>
      <c r="F8" s="17" t="s">
        <v>13</v>
      </c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20" t="s">
        <v>20</v>
      </c>
      <c r="P8" s="20" t="s">
        <v>21</v>
      </c>
      <c r="Q8" s="20" t="s">
        <v>22</v>
      </c>
      <c r="R8" s="21" t="s">
        <v>23</v>
      </c>
      <c r="S8" s="22" t="s">
        <v>24</v>
      </c>
    </row>
    <row r="9" spans="1:19">
      <c r="A9" s="23">
        <v>1</v>
      </c>
      <c r="B9" s="23" t="s">
        <v>97</v>
      </c>
      <c r="C9" s="24" t="s">
        <v>98</v>
      </c>
      <c r="D9" s="23" t="s">
        <v>99</v>
      </c>
      <c r="E9" s="23" t="s">
        <v>28</v>
      </c>
      <c r="F9" s="36" t="s">
        <v>127</v>
      </c>
      <c r="G9" s="23">
        <v>1</v>
      </c>
      <c r="H9" s="23">
        <v>18</v>
      </c>
      <c r="I9" s="23">
        <v>2</v>
      </c>
      <c r="J9" s="23">
        <v>2</v>
      </c>
      <c r="K9" s="23">
        <v>2</v>
      </c>
      <c r="L9" s="23">
        <v>14</v>
      </c>
      <c r="M9" s="23">
        <v>9</v>
      </c>
      <c r="N9" s="23">
        <v>18</v>
      </c>
      <c r="O9" s="24">
        <f t="shared" ref="O9:O18" si="0">SUM(G9:N9)</f>
        <v>66</v>
      </c>
      <c r="P9" s="24"/>
      <c r="Q9" s="24">
        <v>66</v>
      </c>
      <c r="R9" s="24">
        <v>1</v>
      </c>
      <c r="S9" s="24" t="s">
        <v>52</v>
      </c>
    </row>
    <row r="10" spans="1:19">
      <c r="A10" s="23">
        <v>2</v>
      </c>
      <c r="B10" s="23" t="s">
        <v>100</v>
      </c>
      <c r="C10" s="24" t="s">
        <v>98</v>
      </c>
      <c r="D10" s="23" t="s">
        <v>101</v>
      </c>
      <c r="E10" s="23" t="s">
        <v>28</v>
      </c>
      <c r="F10" s="36" t="s">
        <v>127</v>
      </c>
      <c r="G10" s="23">
        <v>0</v>
      </c>
      <c r="H10" s="23">
        <v>20</v>
      </c>
      <c r="I10" s="23">
        <v>2</v>
      </c>
      <c r="J10" s="23">
        <v>2</v>
      </c>
      <c r="K10" s="23">
        <v>1</v>
      </c>
      <c r="L10" s="23">
        <v>20</v>
      </c>
      <c r="M10" s="23">
        <v>11</v>
      </c>
      <c r="N10" s="23">
        <v>3</v>
      </c>
      <c r="O10" s="24">
        <f t="shared" si="0"/>
        <v>59</v>
      </c>
      <c r="P10" s="24"/>
      <c r="Q10" s="24">
        <v>59</v>
      </c>
      <c r="R10" s="24">
        <v>2</v>
      </c>
      <c r="S10" s="24" t="s">
        <v>30</v>
      </c>
    </row>
    <row r="11" spans="1:19">
      <c r="A11" s="23">
        <v>3</v>
      </c>
      <c r="B11" s="23" t="s">
        <v>102</v>
      </c>
      <c r="C11" s="24" t="s">
        <v>98</v>
      </c>
      <c r="D11" s="23" t="s">
        <v>103</v>
      </c>
      <c r="E11" s="23" t="s">
        <v>28</v>
      </c>
      <c r="F11" s="36" t="s">
        <v>127</v>
      </c>
      <c r="G11" s="23">
        <v>1</v>
      </c>
      <c r="H11" s="23">
        <v>20</v>
      </c>
      <c r="I11" s="23">
        <v>0</v>
      </c>
      <c r="J11" s="23">
        <v>2</v>
      </c>
      <c r="K11" s="23">
        <v>2</v>
      </c>
      <c r="L11" s="23">
        <v>20</v>
      </c>
      <c r="M11" s="23">
        <v>11</v>
      </c>
      <c r="N11" s="23">
        <v>2</v>
      </c>
      <c r="O11" s="24">
        <f t="shared" si="0"/>
        <v>58</v>
      </c>
      <c r="P11" s="24"/>
      <c r="Q11" s="24">
        <v>58</v>
      </c>
      <c r="R11" s="24">
        <v>3</v>
      </c>
      <c r="S11" s="24" t="s">
        <v>30</v>
      </c>
    </row>
    <row r="12" spans="1:19">
      <c r="A12" s="23">
        <v>4</v>
      </c>
      <c r="B12" s="23" t="s">
        <v>104</v>
      </c>
      <c r="C12" s="24" t="s">
        <v>98</v>
      </c>
      <c r="D12" s="23" t="s">
        <v>105</v>
      </c>
      <c r="E12" s="23" t="s">
        <v>28</v>
      </c>
      <c r="F12" s="36" t="s">
        <v>127</v>
      </c>
      <c r="G12" s="23">
        <v>1</v>
      </c>
      <c r="H12" s="23">
        <v>12</v>
      </c>
      <c r="I12" s="23">
        <v>0</v>
      </c>
      <c r="J12" s="23">
        <v>0</v>
      </c>
      <c r="K12" s="23">
        <v>2</v>
      </c>
      <c r="L12" s="23">
        <v>13</v>
      </c>
      <c r="M12" s="23">
        <v>11</v>
      </c>
      <c r="N12" s="23">
        <v>7</v>
      </c>
      <c r="O12" s="24">
        <f t="shared" si="0"/>
        <v>46</v>
      </c>
      <c r="P12" s="24"/>
      <c r="Q12" s="24">
        <v>46</v>
      </c>
      <c r="R12" s="24">
        <v>4</v>
      </c>
      <c r="S12" s="24" t="s">
        <v>37</v>
      </c>
    </row>
    <row r="13" spans="1:19">
      <c r="A13" s="23">
        <v>5</v>
      </c>
      <c r="B13" s="23" t="s">
        <v>106</v>
      </c>
      <c r="C13" s="24" t="s">
        <v>98</v>
      </c>
      <c r="D13" s="23" t="s">
        <v>107</v>
      </c>
      <c r="E13" s="23" t="s">
        <v>28</v>
      </c>
      <c r="F13" s="36" t="s">
        <v>127</v>
      </c>
      <c r="G13" s="23">
        <v>0</v>
      </c>
      <c r="H13" s="23">
        <v>16</v>
      </c>
      <c r="I13" s="23">
        <v>4</v>
      </c>
      <c r="J13" s="23">
        <v>6</v>
      </c>
      <c r="K13" s="23">
        <v>2</v>
      </c>
      <c r="L13" s="23">
        <v>7</v>
      </c>
      <c r="M13" s="23">
        <v>8</v>
      </c>
      <c r="N13" s="23">
        <v>0</v>
      </c>
      <c r="O13" s="24">
        <f t="shared" si="0"/>
        <v>43</v>
      </c>
      <c r="P13" s="24"/>
      <c r="Q13" s="24">
        <v>43</v>
      </c>
      <c r="R13" s="24">
        <v>5</v>
      </c>
      <c r="S13" s="24" t="s">
        <v>37</v>
      </c>
    </row>
    <row r="14" spans="1:19">
      <c r="A14" s="23">
        <v>6</v>
      </c>
      <c r="B14" s="23" t="s">
        <v>108</v>
      </c>
      <c r="C14" s="24" t="s">
        <v>98</v>
      </c>
      <c r="D14" s="23" t="s">
        <v>109</v>
      </c>
      <c r="E14" s="23" t="s">
        <v>28</v>
      </c>
      <c r="F14" s="36" t="s">
        <v>127</v>
      </c>
      <c r="G14" s="23">
        <v>0</v>
      </c>
      <c r="H14" s="23">
        <v>14</v>
      </c>
      <c r="I14" s="23">
        <v>2</v>
      </c>
      <c r="J14" s="23">
        <v>4</v>
      </c>
      <c r="K14" s="23">
        <v>2</v>
      </c>
      <c r="L14" s="23">
        <v>18</v>
      </c>
      <c r="M14" s="23">
        <v>0</v>
      </c>
      <c r="N14" s="23">
        <v>0</v>
      </c>
      <c r="O14" s="24">
        <f t="shared" si="0"/>
        <v>40</v>
      </c>
      <c r="P14" s="24"/>
      <c r="Q14" s="24">
        <v>40</v>
      </c>
      <c r="R14" s="24">
        <v>6</v>
      </c>
      <c r="S14" s="24" t="s">
        <v>37</v>
      </c>
    </row>
    <row r="15" spans="1:19">
      <c r="A15" s="23">
        <v>7</v>
      </c>
      <c r="B15" s="23" t="s">
        <v>110</v>
      </c>
      <c r="C15" s="24" t="s">
        <v>98</v>
      </c>
      <c r="D15" s="23" t="s">
        <v>111</v>
      </c>
      <c r="E15" s="23" t="s">
        <v>28</v>
      </c>
      <c r="F15" s="36" t="s">
        <v>127</v>
      </c>
      <c r="G15" s="23">
        <v>1</v>
      </c>
      <c r="H15" s="23">
        <v>16</v>
      </c>
      <c r="I15" s="23">
        <v>2</v>
      </c>
      <c r="J15" s="23">
        <v>2</v>
      </c>
      <c r="K15" s="23">
        <v>1</v>
      </c>
      <c r="L15" s="23">
        <v>0</v>
      </c>
      <c r="M15" s="23">
        <v>3</v>
      </c>
      <c r="N15" s="23">
        <v>2</v>
      </c>
      <c r="O15" s="24">
        <f t="shared" si="0"/>
        <v>27</v>
      </c>
      <c r="P15" s="24"/>
      <c r="Q15" s="24">
        <v>27</v>
      </c>
      <c r="R15" s="24">
        <v>7</v>
      </c>
      <c r="S15" s="24" t="s">
        <v>37</v>
      </c>
    </row>
    <row r="16" spans="1:19" ht="30">
      <c r="A16" s="50">
        <v>8</v>
      </c>
      <c r="B16" s="50" t="s">
        <v>112</v>
      </c>
      <c r="C16" s="51" t="s">
        <v>113</v>
      </c>
      <c r="D16" s="50" t="s">
        <v>114</v>
      </c>
      <c r="E16" s="52" t="s">
        <v>115</v>
      </c>
      <c r="F16" s="50" t="s">
        <v>155</v>
      </c>
      <c r="G16" s="23">
        <v>2</v>
      </c>
      <c r="H16" s="23">
        <v>10</v>
      </c>
      <c r="I16" s="23">
        <v>4</v>
      </c>
      <c r="J16" s="23">
        <v>0</v>
      </c>
      <c r="K16" s="23">
        <v>2</v>
      </c>
      <c r="L16" s="23">
        <v>3</v>
      </c>
      <c r="M16" s="23">
        <v>2</v>
      </c>
      <c r="N16" s="23">
        <v>0</v>
      </c>
      <c r="O16" s="24">
        <f t="shared" si="0"/>
        <v>23</v>
      </c>
      <c r="P16" s="24"/>
      <c r="Q16" s="24">
        <v>23</v>
      </c>
      <c r="R16" s="24">
        <v>8</v>
      </c>
      <c r="S16" s="24" t="s">
        <v>37</v>
      </c>
    </row>
    <row r="17" spans="1:19">
      <c r="A17" s="23">
        <v>9</v>
      </c>
      <c r="B17" s="23" t="s">
        <v>116</v>
      </c>
      <c r="C17" s="24" t="s">
        <v>98</v>
      </c>
      <c r="D17" s="23" t="s">
        <v>117</v>
      </c>
      <c r="E17" s="23" t="s">
        <v>28</v>
      </c>
      <c r="F17" s="36" t="s">
        <v>127</v>
      </c>
      <c r="G17" s="23">
        <v>0</v>
      </c>
      <c r="H17" s="23">
        <v>8</v>
      </c>
      <c r="I17" s="23">
        <v>2</v>
      </c>
      <c r="J17" s="23">
        <v>2</v>
      </c>
      <c r="K17" s="23">
        <v>2</v>
      </c>
      <c r="L17" s="23">
        <v>5</v>
      </c>
      <c r="M17" s="23">
        <v>4</v>
      </c>
      <c r="N17" s="23">
        <v>0</v>
      </c>
      <c r="O17" s="24">
        <f t="shared" si="0"/>
        <v>23</v>
      </c>
      <c r="P17" s="24"/>
      <c r="Q17" s="24">
        <v>23</v>
      </c>
      <c r="R17" s="24">
        <v>9</v>
      </c>
      <c r="S17" s="24" t="s">
        <v>37</v>
      </c>
    </row>
    <row r="18" spans="1:19">
      <c r="A18" s="23">
        <v>10</v>
      </c>
      <c r="B18" s="23" t="s">
        <v>118</v>
      </c>
      <c r="C18" s="24" t="s">
        <v>98</v>
      </c>
      <c r="D18" s="23" t="s">
        <v>119</v>
      </c>
      <c r="E18" s="23" t="s">
        <v>28</v>
      </c>
      <c r="F18" s="36" t="s">
        <v>127</v>
      </c>
      <c r="G18" s="23">
        <v>0</v>
      </c>
      <c r="H18" s="23">
        <v>14</v>
      </c>
      <c r="I18" s="23">
        <v>2</v>
      </c>
      <c r="J18" s="23">
        <v>2</v>
      </c>
      <c r="K18" s="23">
        <v>1</v>
      </c>
      <c r="L18" s="23">
        <v>1</v>
      </c>
      <c r="M18" s="23">
        <v>2</v>
      </c>
      <c r="N18" s="23">
        <v>0</v>
      </c>
      <c r="O18" s="24">
        <f t="shared" si="0"/>
        <v>22</v>
      </c>
      <c r="P18" s="24"/>
      <c r="Q18" s="24">
        <v>22</v>
      </c>
      <c r="R18" s="24">
        <v>10</v>
      </c>
      <c r="S18" s="24" t="s">
        <v>37</v>
      </c>
    </row>
    <row r="19" spans="1: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  <c r="P19" s="24"/>
      <c r="Q19" s="24"/>
      <c r="R19" s="24"/>
      <c r="S19" s="24"/>
    </row>
    <row r="20" spans="1:19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/>
      <c r="P20" s="24"/>
      <c r="Q20" s="24"/>
      <c r="R20" s="24"/>
      <c r="S20" s="24"/>
    </row>
    <row r="21" spans="1:19" ht="15.75">
      <c r="A21" s="25" t="s">
        <v>89</v>
      </c>
      <c r="B21" s="25"/>
      <c r="C21" s="25"/>
      <c r="D21" s="25"/>
      <c r="E21" s="25"/>
      <c r="F21" s="25"/>
      <c r="O21" s="28"/>
      <c r="P21" s="28"/>
      <c r="Q21" s="28"/>
    </row>
    <row r="22" spans="1:19" ht="15.75">
      <c r="A22" s="57" t="s">
        <v>39</v>
      </c>
      <c r="B22" s="57"/>
      <c r="C22" s="57"/>
      <c r="D22" s="57"/>
      <c r="E22" s="57"/>
      <c r="F22" s="57"/>
    </row>
    <row r="23" spans="1:19" ht="15.75" customHeight="1">
      <c r="A23" s="58" t="s">
        <v>40</v>
      </c>
      <c r="B23" s="58"/>
      <c r="C23" s="34" t="s">
        <v>41</v>
      </c>
      <c r="D23" s="27"/>
      <c r="E23" s="27"/>
      <c r="F23" s="27"/>
    </row>
    <row r="24" spans="1:19">
      <c r="A24" s="29"/>
      <c r="B24" s="30"/>
      <c r="C24" s="34" t="s">
        <v>42</v>
      </c>
      <c r="D24" s="27"/>
      <c r="E24" s="27"/>
      <c r="F24" s="27"/>
    </row>
    <row r="25" spans="1:19">
      <c r="A25" s="31"/>
      <c r="B25" s="32"/>
      <c r="C25" s="34" t="s">
        <v>43</v>
      </c>
      <c r="D25" s="27"/>
      <c r="E25" s="27"/>
      <c r="F25" s="27"/>
    </row>
  </sheetData>
  <sortState ref="A9:S18">
    <sortCondition descending="1" ref="O9:O18"/>
  </sortState>
  <mergeCells count="6">
    <mergeCell ref="A23:B23"/>
    <mergeCell ref="P1:Q1"/>
    <mergeCell ref="A2:N2"/>
    <mergeCell ref="A4:N4"/>
    <mergeCell ref="A5:H5"/>
    <mergeCell ref="A22:F2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  <ignoredErrors>
    <ignoredError sqref="B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opLeftCell="A12" zoomScaleNormal="100" workbookViewId="0">
      <selection activeCell="A25" sqref="A25:XFD33"/>
    </sheetView>
  </sheetViews>
  <sheetFormatPr defaultRowHeight="15"/>
  <cols>
    <col min="1" max="1" width="3.7109375" style="1" customWidth="1"/>
    <col min="2" max="2" width="31.7109375" style="1" customWidth="1"/>
    <col min="3" max="3" width="7.28515625" style="9" customWidth="1"/>
    <col min="4" max="4" width="9.140625" style="1"/>
    <col min="5" max="5" width="27.7109375" style="1" customWidth="1"/>
    <col min="6" max="6" width="34.28515625" style="1" customWidth="1"/>
    <col min="7" max="8" width="3" style="1" bestFit="1" customWidth="1"/>
    <col min="9" max="12" width="2.140625" style="1" bestFit="1" customWidth="1"/>
    <col min="13" max="13" width="3" style="1" bestFit="1" customWidth="1"/>
    <col min="14" max="14" width="2.140625" style="1" bestFit="1" customWidth="1"/>
    <col min="15" max="15" width="3" style="1" bestFit="1" customWidth="1"/>
    <col min="16" max="16" width="7.28515625" style="39" bestFit="1" customWidth="1"/>
    <col min="17" max="18" width="4.28515625" style="39" bestFit="1" customWidth="1"/>
    <col min="19" max="19" width="3.85546875" style="39" bestFit="1" customWidth="1"/>
    <col min="20" max="20" width="12.7109375" style="39" bestFit="1" customWidth="1"/>
    <col min="21" max="16384" width="9.140625" style="1"/>
  </cols>
  <sheetData>
    <row r="1" spans="1:20" ht="15.75">
      <c r="A1" s="3"/>
      <c r="B1" s="4" t="s">
        <v>120</v>
      </c>
      <c r="C1" s="5"/>
      <c r="D1" s="5"/>
      <c r="E1" s="5"/>
      <c r="F1" s="6"/>
      <c r="G1" s="6"/>
      <c r="H1" s="5"/>
      <c r="I1" s="5"/>
      <c r="J1" s="5"/>
      <c r="K1" s="5"/>
      <c r="L1" s="5"/>
      <c r="M1" s="5"/>
      <c r="N1" s="5"/>
      <c r="P1" s="59"/>
      <c r="Q1" s="59"/>
    </row>
    <row r="2" spans="1:20" ht="15.75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7"/>
      <c r="N2" s="7"/>
    </row>
    <row r="3" spans="1:20" ht="15.75">
      <c r="A3" s="8" t="s">
        <v>92</v>
      </c>
      <c r="B3" s="1" t="s">
        <v>121</v>
      </c>
    </row>
    <row r="4" spans="1:20" ht="15.75">
      <c r="A4" s="56" t="s">
        <v>122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0"/>
      <c r="N4" s="10"/>
    </row>
    <row r="5" spans="1:20" ht="15.75">
      <c r="A5" s="56" t="s">
        <v>5</v>
      </c>
      <c r="B5" s="56"/>
      <c r="C5" s="56"/>
      <c r="D5" s="56"/>
      <c r="E5" s="56"/>
      <c r="F5" s="56"/>
      <c r="G5" s="56"/>
      <c r="H5" s="56"/>
      <c r="I5" s="10"/>
      <c r="J5" s="10"/>
      <c r="K5" s="10"/>
      <c r="L5" s="10"/>
      <c r="M5" s="10"/>
      <c r="N5" s="10"/>
    </row>
    <row r="6" spans="1:20" ht="15.75">
      <c r="A6" s="11" t="s">
        <v>123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0" ht="15.75">
      <c r="A7" s="14" t="s">
        <v>124</v>
      </c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0" ht="65.25">
      <c r="A8" s="17" t="s">
        <v>8</v>
      </c>
      <c r="B8" s="18" t="s">
        <v>9</v>
      </c>
      <c r="C8" s="19" t="s">
        <v>10</v>
      </c>
      <c r="D8" s="17" t="s">
        <v>11</v>
      </c>
      <c r="E8" s="17" t="s">
        <v>12</v>
      </c>
      <c r="F8" s="17" t="s">
        <v>13</v>
      </c>
      <c r="G8" s="17">
        <v>1</v>
      </c>
      <c r="H8" s="17">
        <v>2</v>
      </c>
      <c r="I8" s="17">
        <v>3</v>
      </c>
      <c r="J8" s="17">
        <v>4</v>
      </c>
      <c r="K8" s="17">
        <v>5</v>
      </c>
      <c r="L8" s="17">
        <v>6</v>
      </c>
      <c r="M8" s="17">
        <v>7</v>
      </c>
      <c r="N8" s="17">
        <v>8</v>
      </c>
      <c r="O8" s="17">
        <v>9</v>
      </c>
      <c r="P8" s="35" t="s">
        <v>20</v>
      </c>
      <c r="Q8" s="35" t="s">
        <v>21</v>
      </c>
      <c r="R8" s="35" t="s">
        <v>22</v>
      </c>
      <c r="S8" s="19" t="s">
        <v>23</v>
      </c>
      <c r="T8" s="38" t="s">
        <v>24</v>
      </c>
    </row>
    <row r="9" spans="1:20">
      <c r="A9" s="36">
        <v>1</v>
      </c>
      <c r="B9" s="36" t="s">
        <v>125</v>
      </c>
      <c r="C9" s="37">
        <v>10</v>
      </c>
      <c r="D9" s="36" t="s">
        <v>126</v>
      </c>
      <c r="E9" s="36" t="s">
        <v>28</v>
      </c>
      <c r="F9" s="36" t="s">
        <v>127</v>
      </c>
      <c r="G9" s="36">
        <v>18</v>
      </c>
      <c r="H9" s="36">
        <v>20</v>
      </c>
      <c r="I9" s="36">
        <v>0</v>
      </c>
      <c r="J9" s="36">
        <v>4</v>
      </c>
      <c r="K9" s="36">
        <v>4</v>
      </c>
      <c r="L9" s="36">
        <v>4</v>
      </c>
      <c r="M9" s="36">
        <v>8</v>
      </c>
      <c r="N9" s="36">
        <v>6</v>
      </c>
      <c r="O9" s="36">
        <v>6</v>
      </c>
      <c r="P9" s="40">
        <f t="shared" ref="P9:P17" si="0">SUM(G9:O9)</f>
        <v>70</v>
      </c>
      <c r="Q9" s="40"/>
      <c r="R9" s="40">
        <v>70</v>
      </c>
      <c r="S9" s="40">
        <v>1</v>
      </c>
      <c r="T9" s="40" t="s">
        <v>52</v>
      </c>
    </row>
    <row r="10" spans="1:20">
      <c r="A10" s="36">
        <v>2</v>
      </c>
      <c r="B10" s="36" t="s">
        <v>128</v>
      </c>
      <c r="C10" s="37">
        <v>10</v>
      </c>
      <c r="D10" s="36" t="s">
        <v>129</v>
      </c>
      <c r="E10" s="36" t="s">
        <v>28</v>
      </c>
      <c r="F10" s="36" t="s">
        <v>127</v>
      </c>
      <c r="G10" s="36">
        <v>12</v>
      </c>
      <c r="H10" s="36">
        <v>10</v>
      </c>
      <c r="I10" s="36">
        <v>0</v>
      </c>
      <c r="J10" s="36">
        <v>4</v>
      </c>
      <c r="K10" s="36">
        <v>4</v>
      </c>
      <c r="L10" s="36">
        <v>2</v>
      </c>
      <c r="M10" s="36">
        <v>8</v>
      </c>
      <c r="N10" s="36">
        <v>6</v>
      </c>
      <c r="O10" s="36">
        <v>16</v>
      </c>
      <c r="P10" s="40">
        <f t="shared" si="0"/>
        <v>62</v>
      </c>
      <c r="Q10" s="40"/>
      <c r="R10" s="40">
        <v>62</v>
      </c>
      <c r="S10" s="40">
        <v>2</v>
      </c>
      <c r="T10" s="40" t="s">
        <v>30</v>
      </c>
    </row>
    <row r="11" spans="1:20">
      <c r="A11" s="36">
        <v>3</v>
      </c>
      <c r="B11" s="36" t="s">
        <v>130</v>
      </c>
      <c r="C11" s="37">
        <v>10</v>
      </c>
      <c r="D11" s="36" t="s">
        <v>131</v>
      </c>
      <c r="E11" s="36" t="s">
        <v>28</v>
      </c>
      <c r="F11" s="36" t="s">
        <v>127</v>
      </c>
      <c r="G11" s="36">
        <v>20</v>
      </c>
      <c r="H11" s="36">
        <v>18</v>
      </c>
      <c r="I11" s="36">
        <v>0</v>
      </c>
      <c r="J11" s="36">
        <v>4</v>
      </c>
      <c r="K11" s="36">
        <v>4</v>
      </c>
      <c r="L11" s="36">
        <v>3</v>
      </c>
      <c r="M11" s="36">
        <v>6</v>
      </c>
      <c r="N11" s="36">
        <v>0</v>
      </c>
      <c r="O11" s="36">
        <v>6</v>
      </c>
      <c r="P11" s="40">
        <f t="shared" si="0"/>
        <v>61</v>
      </c>
      <c r="Q11" s="40"/>
      <c r="R11" s="40">
        <v>61</v>
      </c>
      <c r="S11" s="40">
        <v>3</v>
      </c>
      <c r="T11" s="40" t="s">
        <v>30</v>
      </c>
    </row>
    <row r="12" spans="1:20">
      <c r="A12" s="36">
        <v>4</v>
      </c>
      <c r="B12" s="36" t="s">
        <v>132</v>
      </c>
      <c r="C12" s="37">
        <v>10</v>
      </c>
      <c r="D12" s="36" t="s">
        <v>133</v>
      </c>
      <c r="E12" s="36" t="s">
        <v>28</v>
      </c>
      <c r="F12" s="36" t="s">
        <v>127</v>
      </c>
      <c r="G12" s="36">
        <v>14</v>
      </c>
      <c r="H12" s="36">
        <v>10</v>
      </c>
      <c r="I12" s="36">
        <v>2</v>
      </c>
      <c r="J12" s="36">
        <v>4</v>
      </c>
      <c r="K12" s="36">
        <v>4</v>
      </c>
      <c r="L12" s="36">
        <v>3</v>
      </c>
      <c r="M12" s="36">
        <v>10</v>
      </c>
      <c r="N12" s="36">
        <v>4</v>
      </c>
      <c r="O12" s="36">
        <v>8</v>
      </c>
      <c r="P12" s="40">
        <f t="shared" si="0"/>
        <v>59</v>
      </c>
      <c r="Q12" s="40"/>
      <c r="R12" s="40">
        <v>59</v>
      </c>
      <c r="S12" s="40">
        <v>4</v>
      </c>
      <c r="T12" s="40" t="s">
        <v>37</v>
      </c>
    </row>
    <row r="13" spans="1:20">
      <c r="A13" s="36">
        <v>5</v>
      </c>
      <c r="B13" s="36" t="s">
        <v>134</v>
      </c>
      <c r="C13" s="37">
        <v>10</v>
      </c>
      <c r="D13" s="36" t="s">
        <v>135</v>
      </c>
      <c r="E13" s="36" t="s">
        <v>28</v>
      </c>
      <c r="F13" s="36" t="s">
        <v>127</v>
      </c>
      <c r="G13" s="36">
        <v>18</v>
      </c>
      <c r="H13" s="36">
        <v>18</v>
      </c>
      <c r="I13" s="36">
        <v>0</v>
      </c>
      <c r="J13" s="36">
        <v>4</v>
      </c>
      <c r="K13" s="36">
        <v>4</v>
      </c>
      <c r="L13" s="36">
        <v>4</v>
      </c>
      <c r="M13" s="36">
        <v>8</v>
      </c>
      <c r="N13" s="36">
        <v>0</v>
      </c>
      <c r="O13" s="36">
        <v>0</v>
      </c>
      <c r="P13" s="40">
        <f t="shared" si="0"/>
        <v>56</v>
      </c>
      <c r="Q13" s="40"/>
      <c r="R13" s="40">
        <v>56</v>
      </c>
      <c r="S13" s="40">
        <v>5</v>
      </c>
      <c r="T13" s="40" t="s">
        <v>37</v>
      </c>
    </row>
    <row r="14" spans="1:20">
      <c r="A14" s="36">
        <v>6</v>
      </c>
      <c r="B14" s="36" t="s">
        <v>136</v>
      </c>
      <c r="C14" s="37">
        <v>10</v>
      </c>
      <c r="D14" s="36" t="s">
        <v>137</v>
      </c>
      <c r="E14" s="36" t="s">
        <v>28</v>
      </c>
      <c r="F14" s="36" t="s">
        <v>127</v>
      </c>
      <c r="G14" s="36">
        <v>8</v>
      </c>
      <c r="H14" s="36">
        <v>2</v>
      </c>
      <c r="I14" s="36">
        <v>4</v>
      </c>
      <c r="J14" s="36">
        <v>4</v>
      </c>
      <c r="K14" s="36">
        <v>4</v>
      </c>
      <c r="L14" s="36">
        <v>4</v>
      </c>
      <c r="M14" s="36">
        <v>2</v>
      </c>
      <c r="N14" s="36">
        <v>4</v>
      </c>
      <c r="O14" s="36">
        <v>20</v>
      </c>
      <c r="P14" s="40">
        <f t="shared" si="0"/>
        <v>52</v>
      </c>
      <c r="Q14" s="40"/>
      <c r="R14" s="40">
        <v>52</v>
      </c>
      <c r="S14" s="40">
        <v>6</v>
      </c>
      <c r="T14" s="40" t="s">
        <v>37</v>
      </c>
    </row>
    <row r="15" spans="1:20">
      <c r="A15" s="36">
        <v>7</v>
      </c>
      <c r="B15" s="36" t="s">
        <v>138</v>
      </c>
      <c r="C15" s="37">
        <v>10</v>
      </c>
      <c r="D15" s="36" t="s">
        <v>139</v>
      </c>
      <c r="E15" s="36" t="s">
        <v>28</v>
      </c>
      <c r="F15" s="36" t="s">
        <v>127</v>
      </c>
      <c r="G15" s="36">
        <v>20</v>
      </c>
      <c r="H15" s="36">
        <v>18</v>
      </c>
      <c r="I15" s="36">
        <v>0</v>
      </c>
      <c r="J15" s="36">
        <v>0</v>
      </c>
      <c r="K15" s="36">
        <v>4</v>
      </c>
      <c r="L15" s="36">
        <v>3</v>
      </c>
      <c r="M15" s="36">
        <v>0</v>
      </c>
      <c r="N15" s="36">
        <v>2</v>
      </c>
      <c r="O15" s="36">
        <v>0</v>
      </c>
      <c r="P15" s="40">
        <f t="shared" si="0"/>
        <v>47</v>
      </c>
      <c r="Q15" s="40"/>
      <c r="R15" s="40">
        <v>47</v>
      </c>
      <c r="S15" s="40">
        <v>7</v>
      </c>
      <c r="T15" s="40" t="s">
        <v>37</v>
      </c>
    </row>
    <row r="16" spans="1:20">
      <c r="A16" s="36">
        <v>8</v>
      </c>
      <c r="B16" s="36" t="s">
        <v>140</v>
      </c>
      <c r="C16" s="37">
        <v>10</v>
      </c>
      <c r="D16" s="36" t="s">
        <v>141</v>
      </c>
      <c r="E16" s="36" t="s">
        <v>28</v>
      </c>
      <c r="F16" s="36" t="s">
        <v>127</v>
      </c>
      <c r="G16" s="36">
        <v>6</v>
      </c>
      <c r="H16" s="36">
        <v>6</v>
      </c>
      <c r="I16" s="36">
        <v>4</v>
      </c>
      <c r="J16" s="36">
        <v>0</v>
      </c>
      <c r="K16" s="36">
        <v>2</v>
      </c>
      <c r="L16" s="36">
        <v>2</v>
      </c>
      <c r="M16" s="36">
        <v>4</v>
      </c>
      <c r="N16" s="36">
        <v>6</v>
      </c>
      <c r="O16" s="36">
        <v>12</v>
      </c>
      <c r="P16" s="40">
        <f t="shared" si="0"/>
        <v>42</v>
      </c>
      <c r="Q16" s="40"/>
      <c r="R16" s="40">
        <v>42</v>
      </c>
      <c r="S16" s="40">
        <v>8</v>
      </c>
      <c r="T16" s="40" t="s">
        <v>37</v>
      </c>
    </row>
    <row r="17" spans="1:20">
      <c r="A17" s="36">
        <v>9</v>
      </c>
      <c r="B17" s="36" t="s">
        <v>142</v>
      </c>
      <c r="C17" s="37">
        <v>10</v>
      </c>
      <c r="D17" s="36" t="s">
        <v>143</v>
      </c>
      <c r="E17" s="36" t="s">
        <v>28</v>
      </c>
      <c r="F17" s="36" t="s">
        <v>127</v>
      </c>
      <c r="G17" s="36">
        <v>8</v>
      </c>
      <c r="H17" s="36">
        <v>4</v>
      </c>
      <c r="I17" s="36">
        <v>0</v>
      </c>
      <c r="J17" s="36">
        <v>0</v>
      </c>
      <c r="K17" s="36">
        <v>4</v>
      </c>
      <c r="L17" s="36">
        <v>3</v>
      </c>
      <c r="M17" s="36">
        <v>0</v>
      </c>
      <c r="N17" s="36">
        <v>3</v>
      </c>
      <c r="O17" s="36">
        <v>0</v>
      </c>
      <c r="P17" s="40">
        <f t="shared" si="0"/>
        <v>22</v>
      </c>
      <c r="Q17" s="40"/>
      <c r="R17" s="40">
        <v>22</v>
      </c>
      <c r="S17" s="40">
        <v>9</v>
      </c>
      <c r="T17" s="40" t="s">
        <v>37</v>
      </c>
    </row>
    <row r="18" spans="1:20">
      <c r="A18" s="27"/>
      <c r="B18" s="27"/>
      <c r="C18" s="2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</row>
    <row r="19" spans="1:20" ht="15.75">
      <c r="A19" s="25" t="s">
        <v>89</v>
      </c>
      <c r="B19" s="25"/>
      <c r="C19" s="26"/>
      <c r="D19" s="25"/>
      <c r="E19" s="25"/>
      <c r="F19" s="25"/>
      <c r="O19" s="27"/>
      <c r="P19" s="41"/>
      <c r="Q19" s="41"/>
    </row>
    <row r="20" spans="1:20" ht="15.75">
      <c r="A20" s="57" t="s">
        <v>39</v>
      </c>
      <c r="B20" s="57"/>
      <c r="C20" s="57"/>
      <c r="D20" s="57"/>
      <c r="E20" s="57"/>
      <c r="F20" s="57"/>
    </row>
    <row r="21" spans="1:20" ht="15.75" customHeight="1">
      <c r="A21" s="58" t="s">
        <v>40</v>
      </c>
      <c r="B21" s="58"/>
      <c r="C21" s="33" t="s">
        <v>41</v>
      </c>
      <c r="D21" s="27"/>
      <c r="E21" s="27"/>
      <c r="F21" s="27"/>
    </row>
    <row r="22" spans="1:20">
      <c r="A22" s="29"/>
      <c r="B22" s="30"/>
      <c r="C22" s="33" t="s">
        <v>42</v>
      </c>
      <c r="D22" s="27"/>
      <c r="E22" s="27"/>
      <c r="F22" s="27"/>
    </row>
    <row r="23" spans="1:20">
      <c r="A23" s="31"/>
      <c r="B23" s="32"/>
      <c r="C23" s="33" t="s">
        <v>43</v>
      </c>
      <c r="D23" s="27"/>
      <c r="E23" s="27"/>
      <c r="F23" s="27"/>
    </row>
  </sheetData>
  <sortState ref="A9:T17">
    <sortCondition descending="1" ref="P9:P17"/>
  </sortState>
  <mergeCells count="6">
    <mergeCell ref="A21:B21"/>
    <mergeCell ref="P1:Q1"/>
    <mergeCell ref="A2:L2"/>
    <mergeCell ref="A4:L4"/>
    <mergeCell ref="A5:H5"/>
    <mergeCell ref="A20:F20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zoomScaleNormal="100" workbookViewId="0">
      <selection activeCell="A18" sqref="A18:XFD20"/>
    </sheetView>
  </sheetViews>
  <sheetFormatPr defaultRowHeight="15"/>
  <cols>
    <col min="1" max="1" width="6.140625" style="1" customWidth="1"/>
    <col min="2" max="2" width="37.42578125" style="1" customWidth="1"/>
    <col min="3" max="3" width="7.28515625" style="1" customWidth="1"/>
    <col min="4" max="4" width="9.140625" style="1"/>
    <col min="5" max="5" width="28.140625" style="1" customWidth="1"/>
    <col min="6" max="6" width="24.85546875" style="1" bestFit="1" customWidth="1"/>
    <col min="7" max="8" width="3" style="1" bestFit="1" customWidth="1"/>
    <col min="9" max="14" width="2.140625" style="1" bestFit="1" customWidth="1"/>
    <col min="15" max="15" width="3" style="1" bestFit="1" customWidth="1"/>
    <col min="16" max="16" width="7.28515625" style="1" bestFit="1" customWidth="1"/>
    <col min="17" max="18" width="4.28515625" style="1" bestFit="1" customWidth="1"/>
    <col min="19" max="19" width="3.85546875" style="1" bestFit="1" customWidth="1"/>
    <col min="20" max="20" width="12.7109375" style="1" bestFit="1" customWidth="1"/>
    <col min="21" max="16384" width="9.140625" style="1"/>
  </cols>
  <sheetData>
    <row r="1" spans="1:20" ht="15.75">
      <c r="A1" s="3"/>
      <c r="B1" s="4" t="s">
        <v>144</v>
      </c>
      <c r="C1" s="6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P1" s="54"/>
      <c r="Q1" s="54"/>
    </row>
    <row r="2" spans="1:20" ht="15.75">
      <c r="A2" s="55" t="s">
        <v>91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7"/>
      <c r="N2" s="7"/>
    </row>
    <row r="3" spans="1:20" ht="15.75">
      <c r="A3" s="8" t="s">
        <v>92</v>
      </c>
      <c r="B3" s="42" t="s">
        <v>145</v>
      </c>
    </row>
    <row r="4" spans="1:20" ht="15.75">
      <c r="A4" s="56" t="s">
        <v>146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0"/>
      <c r="N4" s="10"/>
    </row>
    <row r="5" spans="1:20" ht="15.75">
      <c r="A5" s="56" t="s">
        <v>5</v>
      </c>
      <c r="B5" s="56"/>
      <c r="C5" s="56"/>
      <c r="D5" s="56"/>
      <c r="E5" s="56"/>
      <c r="F5" s="56"/>
      <c r="G5" s="56"/>
      <c r="H5" s="56"/>
      <c r="I5" s="10"/>
      <c r="J5" s="10"/>
      <c r="K5" s="10"/>
      <c r="L5" s="10"/>
      <c r="M5" s="10"/>
      <c r="N5" s="10"/>
    </row>
    <row r="6" spans="1:20" ht="15.75">
      <c r="A6" s="11" t="s">
        <v>147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20" ht="15.75">
      <c r="A7" s="14" t="s">
        <v>148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20" ht="65.25">
      <c r="A8" s="17" t="s">
        <v>8</v>
      </c>
      <c r="B8" s="43" t="s">
        <v>9</v>
      </c>
      <c r="C8" s="44" t="s">
        <v>10</v>
      </c>
      <c r="D8" s="45" t="s">
        <v>11</v>
      </c>
      <c r="E8" s="45" t="s">
        <v>12</v>
      </c>
      <c r="F8" s="45" t="s">
        <v>13</v>
      </c>
      <c r="G8" s="45">
        <v>1</v>
      </c>
      <c r="H8" s="45">
        <v>2</v>
      </c>
      <c r="I8" s="45">
        <v>3</v>
      </c>
      <c r="J8" s="45">
        <v>4</v>
      </c>
      <c r="K8" s="45">
        <v>5</v>
      </c>
      <c r="L8" s="45">
        <v>6</v>
      </c>
      <c r="M8" s="45">
        <v>7</v>
      </c>
      <c r="N8" s="45">
        <v>8</v>
      </c>
      <c r="O8" s="45">
        <v>9</v>
      </c>
      <c r="P8" s="46" t="s">
        <v>20</v>
      </c>
      <c r="Q8" s="46" t="s">
        <v>21</v>
      </c>
      <c r="R8" s="46" t="s">
        <v>22</v>
      </c>
      <c r="S8" s="44" t="s">
        <v>23</v>
      </c>
      <c r="T8" s="47" t="s">
        <v>24</v>
      </c>
    </row>
    <row r="9" spans="1:20">
      <c r="A9" s="23">
        <v>1</v>
      </c>
      <c r="B9" s="48" t="s">
        <v>149</v>
      </c>
      <c r="C9" s="37">
        <v>11</v>
      </c>
      <c r="D9" s="36" t="s">
        <v>150</v>
      </c>
      <c r="E9" s="36" t="s">
        <v>28</v>
      </c>
      <c r="F9" s="36" t="s">
        <v>29</v>
      </c>
      <c r="G9" s="36">
        <v>16</v>
      </c>
      <c r="H9" s="36">
        <v>20</v>
      </c>
      <c r="I9" s="36">
        <v>6</v>
      </c>
      <c r="J9" s="36">
        <v>4</v>
      </c>
      <c r="K9" s="36">
        <v>4</v>
      </c>
      <c r="L9" s="36">
        <v>4</v>
      </c>
      <c r="M9" s="36">
        <v>2</v>
      </c>
      <c r="N9" s="36">
        <v>6</v>
      </c>
      <c r="O9" s="36">
        <v>10</v>
      </c>
      <c r="P9" s="36">
        <f>SUM(G9:O9)</f>
        <v>72</v>
      </c>
      <c r="Q9" s="36"/>
      <c r="R9" s="36">
        <v>72</v>
      </c>
      <c r="S9" s="36"/>
      <c r="T9" s="36" t="s">
        <v>52</v>
      </c>
    </row>
    <row r="10" spans="1:20">
      <c r="A10" s="23">
        <v>2</v>
      </c>
      <c r="B10" s="48" t="s">
        <v>151</v>
      </c>
      <c r="C10" s="37">
        <v>11</v>
      </c>
      <c r="D10" s="36" t="s">
        <v>152</v>
      </c>
      <c r="E10" s="36" t="s">
        <v>28</v>
      </c>
      <c r="F10" s="36" t="s">
        <v>29</v>
      </c>
      <c r="G10" s="36">
        <v>16</v>
      </c>
      <c r="H10" s="36">
        <v>20</v>
      </c>
      <c r="I10" s="36">
        <v>2</v>
      </c>
      <c r="J10" s="36">
        <v>0</v>
      </c>
      <c r="K10" s="36">
        <v>4</v>
      </c>
      <c r="L10" s="36">
        <v>3</v>
      </c>
      <c r="M10" s="36">
        <v>6</v>
      </c>
      <c r="N10" s="36">
        <v>6</v>
      </c>
      <c r="O10" s="36">
        <v>8</v>
      </c>
      <c r="P10" s="36">
        <f>SUM(G10:O10)</f>
        <v>65</v>
      </c>
      <c r="Q10" s="36"/>
      <c r="R10" s="36">
        <v>65</v>
      </c>
      <c r="S10" s="36"/>
      <c r="T10" s="36" t="s">
        <v>30</v>
      </c>
    </row>
    <row r="11" spans="1:20">
      <c r="A11" s="23">
        <v>3</v>
      </c>
      <c r="B11" s="48" t="s">
        <v>153</v>
      </c>
      <c r="C11" s="37">
        <v>11</v>
      </c>
      <c r="D11" s="36" t="s">
        <v>154</v>
      </c>
      <c r="E11" s="36" t="s">
        <v>28</v>
      </c>
      <c r="F11" s="36" t="s">
        <v>29</v>
      </c>
      <c r="G11" s="36">
        <v>10</v>
      </c>
      <c r="H11" s="36">
        <v>8</v>
      </c>
      <c r="I11" s="36">
        <v>6</v>
      </c>
      <c r="J11" s="36">
        <v>4</v>
      </c>
      <c r="K11" s="36">
        <v>4</v>
      </c>
      <c r="L11" s="36">
        <v>2</v>
      </c>
      <c r="M11" s="36">
        <v>6</v>
      </c>
      <c r="N11" s="36">
        <v>6</v>
      </c>
      <c r="O11" s="36">
        <v>13</v>
      </c>
      <c r="P11" s="36">
        <f>SUM(G11:O11)</f>
        <v>59</v>
      </c>
      <c r="Q11" s="36"/>
      <c r="R11" s="36">
        <v>59</v>
      </c>
      <c r="S11" s="36"/>
      <c r="T11" s="36" t="s">
        <v>30</v>
      </c>
    </row>
    <row r="12" spans="1:20">
      <c r="A12" s="27"/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5.75">
      <c r="A13" s="25" t="s">
        <v>89</v>
      </c>
      <c r="B13" s="25"/>
      <c r="C13" s="25"/>
      <c r="D13" s="25"/>
      <c r="E13" s="25"/>
      <c r="F13" s="25"/>
      <c r="O13" s="27"/>
      <c r="P13" s="27"/>
      <c r="Q13" s="27"/>
    </row>
    <row r="14" spans="1:20" ht="15.75">
      <c r="A14" s="57" t="s">
        <v>39</v>
      </c>
      <c r="B14" s="57"/>
      <c r="C14" s="57"/>
      <c r="D14" s="57"/>
      <c r="E14" s="57"/>
      <c r="F14" s="57"/>
    </row>
    <row r="15" spans="1:20" ht="15.75" customHeight="1">
      <c r="A15" s="58" t="s">
        <v>40</v>
      </c>
      <c r="B15" s="58"/>
      <c r="C15" s="34" t="s">
        <v>41</v>
      </c>
      <c r="D15" s="27"/>
      <c r="E15" s="27"/>
      <c r="F15" s="27"/>
    </row>
    <row r="16" spans="1:20">
      <c r="A16" s="29"/>
      <c r="B16" s="30"/>
      <c r="C16" s="34" t="s">
        <v>42</v>
      </c>
      <c r="D16" s="27"/>
      <c r="E16" s="27"/>
      <c r="F16" s="27"/>
    </row>
    <row r="17" spans="1:6">
      <c r="A17" s="31"/>
      <c r="B17" s="32"/>
      <c r="C17" s="34" t="s">
        <v>43</v>
      </c>
      <c r="D17" s="27"/>
      <c r="E17" s="27"/>
      <c r="F17" s="27"/>
    </row>
  </sheetData>
  <sortState ref="A9:T11">
    <sortCondition descending="1" ref="P9:P11"/>
  </sortState>
  <mergeCells count="6">
    <mergeCell ref="A15:B15"/>
    <mergeCell ref="P1:Q1"/>
    <mergeCell ref="A2:L2"/>
    <mergeCell ref="A4:L4"/>
    <mergeCell ref="A5:H5"/>
    <mergeCell ref="A14:F14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 </vt:lpstr>
      <vt:lpstr>7 класс  </vt:lpstr>
      <vt:lpstr>8 класс 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revision/>
  <dcterms:created xsi:type="dcterms:W3CDTF">2019-09-12T04:27:48Z</dcterms:created>
  <dcterms:modified xsi:type="dcterms:W3CDTF">2020-11-03T10:33:42Z</dcterms:modified>
</cp:coreProperties>
</file>